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875" windowHeight="89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Q80" i="1" l="1"/>
  <c r="H80" i="1"/>
  <c r="A80" i="1"/>
  <c r="Q79" i="1"/>
  <c r="H79" i="1"/>
  <c r="A79" i="1"/>
  <c r="Q78" i="1"/>
  <c r="H78" i="1"/>
  <c r="A78" i="1"/>
  <c r="Q77" i="1"/>
  <c r="H77" i="1"/>
  <c r="A77" i="1"/>
  <c r="Q76" i="1"/>
  <c r="H76" i="1"/>
  <c r="A76" i="1"/>
  <c r="Q75" i="1"/>
  <c r="H75" i="1"/>
  <c r="A75" i="1"/>
  <c r="Q74" i="1"/>
  <c r="H74" i="1"/>
  <c r="A74" i="1"/>
  <c r="Q73" i="1"/>
  <c r="H73" i="1"/>
  <c r="A73" i="1"/>
  <c r="Q72" i="1"/>
  <c r="H72" i="1"/>
  <c r="A72" i="1"/>
  <c r="Q71" i="1"/>
  <c r="H71" i="1"/>
  <c r="A71" i="1"/>
  <c r="Q70" i="1"/>
  <c r="H70" i="1"/>
  <c r="A70" i="1"/>
  <c r="Q69" i="1"/>
  <c r="H69" i="1"/>
  <c r="A69" i="1"/>
  <c r="Q68" i="1"/>
  <c r="H68" i="1"/>
  <c r="A68" i="1"/>
  <c r="Q67" i="1"/>
  <c r="H67" i="1"/>
  <c r="A67" i="1"/>
  <c r="Q66" i="1"/>
  <c r="H66" i="1"/>
  <c r="A66" i="1"/>
  <c r="Q65" i="1"/>
  <c r="H65" i="1"/>
  <c r="A65" i="1"/>
  <c r="Q64" i="1"/>
  <c r="H64" i="1"/>
  <c r="A64" i="1"/>
  <c r="Q63" i="1"/>
  <c r="H63" i="1"/>
  <c r="A63" i="1"/>
  <c r="Q62" i="1"/>
  <c r="H62" i="1"/>
  <c r="A62" i="1"/>
  <c r="Q61" i="1"/>
  <c r="H61" i="1"/>
  <c r="A61" i="1"/>
  <c r="Q60" i="1"/>
  <c r="H60" i="1"/>
  <c r="A60" i="1"/>
  <c r="Q59" i="1"/>
  <c r="H59" i="1"/>
  <c r="A59" i="1"/>
  <c r="Q58" i="1"/>
  <c r="H58" i="1"/>
  <c r="A58" i="1"/>
  <c r="Q57" i="1"/>
  <c r="H57" i="1"/>
  <c r="A57" i="1"/>
  <c r="Q56" i="1"/>
  <c r="H56" i="1"/>
  <c r="A56" i="1"/>
  <c r="Q55" i="1"/>
  <c r="H55" i="1"/>
  <c r="A55" i="1"/>
  <c r="Q54" i="1"/>
  <c r="H54" i="1"/>
  <c r="A54" i="1"/>
  <c r="Q53" i="1"/>
  <c r="H53" i="1"/>
  <c r="A53" i="1"/>
  <c r="Q52" i="1"/>
  <c r="H52" i="1"/>
  <c r="A52" i="1"/>
  <c r="Q51" i="1"/>
  <c r="H51" i="1"/>
  <c r="A51" i="1"/>
  <c r="Q50" i="1"/>
  <c r="H50" i="1"/>
  <c r="A50" i="1"/>
  <c r="Q49" i="1"/>
  <c r="H49" i="1"/>
  <c r="A49" i="1"/>
  <c r="Q48" i="1"/>
  <c r="H48" i="1"/>
  <c r="A48" i="1"/>
  <c r="Q47" i="1"/>
  <c r="H47" i="1"/>
  <c r="A47" i="1"/>
  <c r="Q46" i="1"/>
  <c r="H46" i="1"/>
  <c r="A46" i="1"/>
  <c r="Q45" i="1"/>
  <c r="H45" i="1"/>
  <c r="A45" i="1"/>
  <c r="Q44" i="1"/>
  <c r="H44" i="1"/>
  <c r="A44" i="1"/>
  <c r="Q43" i="1"/>
  <c r="H43" i="1"/>
  <c r="A43" i="1"/>
  <c r="Q42" i="1"/>
  <c r="H42" i="1"/>
  <c r="A42" i="1"/>
  <c r="Q41" i="1"/>
  <c r="H41" i="1"/>
  <c r="A41" i="1"/>
  <c r="Q40" i="1"/>
  <c r="H40" i="1"/>
  <c r="A40" i="1"/>
  <c r="Q39" i="1"/>
  <c r="H39" i="1"/>
  <c r="A39" i="1"/>
  <c r="Q38" i="1"/>
  <c r="H38" i="1"/>
  <c r="A38" i="1"/>
  <c r="Q37" i="1"/>
  <c r="H37" i="1"/>
  <c r="A37" i="1"/>
  <c r="Q36" i="1"/>
  <c r="H36" i="1"/>
  <c r="A36" i="1"/>
  <c r="Q35" i="1"/>
  <c r="H35" i="1"/>
  <c r="A35" i="1"/>
  <c r="Q34" i="1"/>
  <c r="H34" i="1"/>
  <c r="A34" i="1"/>
  <c r="Q33" i="1"/>
  <c r="H33" i="1"/>
  <c r="A33" i="1"/>
  <c r="Q32" i="1"/>
  <c r="H32" i="1"/>
  <c r="A32" i="1"/>
  <c r="Q31" i="1"/>
  <c r="H31" i="1"/>
  <c r="A31" i="1"/>
  <c r="Q30" i="1"/>
  <c r="H30" i="1"/>
  <c r="A30" i="1"/>
  <c r="Q29" i="1"/>
  <c r="H29" i="1"/>
  <c r="A29" i="1"/>
  <c r="Q28" i="1"/>
  <c r="H28" i="1"/>
  <c r="A28" i="1"/>
  <c r="Q27" i="1"/>
  <c r="H27" i="1"/>
  <c r="A27" i="1"/>
  <c r="Q26" i="1"/>
  <c r="H26" i="1"/>
  <c r="A26" i="1"/>
  <c r="Q25" i="1"/>
  <c r="H25" i="1"/>
  <c r="A25" i="1"/>
  <c r="Q24" i="1"/>
  <c r="H24" i="1"/>
  <c r="A24" i="1"/>
  <c r="Q23" i="1"/>
  <c r="H23" i="1"/>
  <c r="A23" i="1"/>
  <c r="Q22" i="1"/>
  <c r="H22" i="1"/>
  <c r="A22" i="1"/>
  <c r="Q21" i="1"/>
  <c r="H21" i="1"/>
  <c r="A21" i="1"/>
  <c r="Q20" i="1"/>
  <c r="H20" i="1"/>
  <c r="A20" i="1"/>
  <c r="Q19" i="1"/>
  <c r="H19" i="1"/>
  <c r="A19" i="1"/>
  <c r="Q18" i="1"/>
  <c r="H18" i="1"/>
  <c r="A18" i="1"/>
  <c r="Q17" i="1"/>
  <c r="H17" i="1"/>
  <c r="A17" i="1"/>
  <c r="Q16" i="1"/>
  <c r="H16" i="1"/>
  <c r="A16" i="1"/>
  <c r="Q15" i="1"/>
  <c r="H15" i="1"/>
  <c r="A15" i="1"/>
  <c r="Q14" i="1"/>
  <c r="H14" i="1"/>
  <c r="A14" i="1"/>
  <c r="Q13" i="1"/>
  <c r="H13" i="1"/>
  <c r="A13" i="1"/>
  <c r="Q12" i="1"/>
  <c r="H12" i="1"/>
  <c r="A12" i="1"/>
  <c r="Q11" i="1"/>
  <c r="H11" i="1"/>
  <c r="A11" i="1"/>
  <c r="Q10" i="1"/>
  <c r="H10" i="1"/>
  <c r="A10" i="1"/>
  <c r="Q9" i="1"/>
  <c r="H9" i="1"/>
  <c r="A9" i="1"/>
  <c r="Q8" i="1"/>
  <c r="H8" i="1"/>
  <c r="A8" i="1"/>
  <c r="Q7" i="1"/>
  <c r="H7" i="1"/>
  <c r="A7" i="1"/>
  <c r="Q6" i="1"/>
  <c r="H6" i="1"/>
  <c r="A6" i="1"/>
  <c r="Q5" i="1"/>
  <c r="H5" i="1"/>
</calcChain>
</file>

<file path=xl/comments1.xml><?xml version="1.0" encoding="utf-8"?>
<comments xmlns="http://schemas.openxmlformats.org/spreadsheetml/2006/main">
  <authors>
    <author>Hong - VP Dang Uy</author>
  </authors>
  <commentList>
    <comment ref="C60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  <comment ref="V67" authorId="0">
      <text>
        <r>
          <rPr>
            <b/>
            <sz val="12"/>
            <color indexed="81"/>
            <rFont val="Tahoma"/>
            <family val="2"/>
          </rPr>
          <t>18C1-CNL1
0835262583</t>
        </r>
      </text>
    </comment>
    <comment ref="V68" authorId="0">
      <text>
        <r>
          <rPr>
            <b/>
            <sz val="9"/>
            <color indexed="81"/>
            <rFont val="Tahoma"/>
            <family val="2"/>
          </rPr>
          <t>18C1-ĐCN3
0962406176</t>
        </r>
      </text>
    </comment>
    <comment ref="AD68" authorId="0">
      <text>
        <r>
          <rPr>
            <b/>
            <sz val="9"/>
            <color indexed="81"/>
            <rFont val="Tahoma"/>
            <family val="2"/>
          </rPr>
          <t xml:space="preserve">Chưa có quyết định trao thẻ đảng </t>
        </r>
      </text>
    </comment>
    <comment ref="V71" authorId="0">
      <text>
        <r>
          <rPr>
            <sz val="9"/>
            <color indexed="81"/>
            <rFont val="Tahoma"/>
            <family val="2"/>
          </rPr>
          <t>18C1-CCK2</t>
        </r>
      </text>
    </comment>
    <comment ref="AD71" authorId="0">
      <text>
        <r>
          <rPr>
            <sz val="9"/>
            <color indexed="81"/>
            <rFont val="Tahoma"/>
            <family val="2"/>
          </rPr>
          <t xml:space="preserve">
Hồ sơ đảng viên tại đảng bộ trường</t>
        </r>
      </text>
    </comment>
    <comment ref="C76" authorId="0">
      <text>
        <r>
          <rPr>
            <sz val="9"/>
            <color indexed="81"/>
            <rFont val="Tahoma"/>
            <family val="2"/>
          </rPr>
          <t xml:space="preserve">Lớp 19C-TKW1
</t>
        </r>
      </text>
    </comment>
    <comment ref="V76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Học lớp 19C1-TĐH1 0967339042</t>
        </r>
      </text>
    </comment>
    <comment ref="W80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Lớp 19C1-ĐĐT1 
0385443992</t>
        </r>
      </text>
    </comment>
  </commentList>
</comments>
</file>

<file path=xl/sharedStrings.xml><?xml version="1.0" encoding="utf-8"?>
<sst xmlns="http://schemas.openxmlformats.org/spreadsheetml/2006/main" count="1340" uniqueCount="554">
  <si>
    <t>DANH SÁCH ĐẢNG VIÊN NĂM 2020</t>
  </si>
  <si>
    <t>Ngoại
ngữ</t>
  </si>
  <si>
    <t>Chuyên môn</t>
  </si>
  <si>
    <t>Chức vụ</t>
  </si>
  <si>
    <t>STT</t>
  </si>
  <si>
    <t>Họ và tên</t>
  </si>
  <si>
    <t>Ngày sinh</t>
  </si>
  <si>
    <t>Nam</t>
  </si>
  <si>
    <t xml:space="preserve">Nữ </t>
  </si>
  <si>
    <t>Chung</t>
  </si>
  <si>
    <t>Tuổi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</si>
  <si>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</si>
  <si>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</si>
  <si>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</si>
  <si>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</si>
  <si>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</si>
  <si>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</si>
  <si>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</si>
  <si>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năm dự bị </t>
  </si>
  <si>
    <t>năm tuổi Đảng</t>
  </si>
  <si>
    <t>Ngày
chính thức</t>
  </si>
  <si>
    <t>Lý luận
chính trị</t>
  </si>
  <si>
    <t>Ngôn ngữ</t>
  </si>
  <si>
    <t>trình độ</t>
  </si>
  <si>
    <t>Trình độ</t>
  </si>
  <si>
    <t>chuyên ngành</t>
  </si>
  <si>
    <t>Trình độ quản lý 
quản lý</t>
  </si>
  <si>
    <t>Trình độ tin học</t>
  </si>
  <si>
    <t xml:space="preserve">Đảng </t>
  </si>
  <si>
    <t xml:space="preserve">chính quyền </t>
  </si>
  <si>
    <t xml:space="preserve">Đoàn thể </t>
  </si>
  <si>
    <t>chung</t>
  </si>
  <si>
    <t>ngày chuyển đến</t>
  </si>
  <si>
    <t xml:space="preserve">chi bộ </t>
  </si>
  <si>
    <t>8</t>
  </si>
  <si>
    <t>9</t>
  </si>
  <si>
    <t>10</t>
  </si>
  <si>
    <t>11</t>
  </si>
  <si>
    <t>12</t>
  </si>
  <si>
    <t>13</t>
  </si>
  <si>
    <t>14</t>
  </si>
  <si>
    <t xml:space="preserve">Nguyễn Thị Kim </t>
  </si>
  <si>
    <t>Anh</t>
  </si>
  <si>
    <t>Bình Thanh Đông, Bình Sơn, Quảng Ngãi</t>
  </si>
  <si>
    <t>Quảng Ngãi</t>
  </si>
  <si>
    <t>Kinh</t>
  </si>
  <si>
    <t>Không</t>
  </si>
  <si>
    <t>40.122150</t>
  </si>
  <si>
    <t>002860 QNS</t>
  </si>
  <si>
    <t>2004</t>
  </si>
  <si>
    <t>Sơ cấp</t>
  </si>
  <si>
    <t xml:space="preserve">Anh </t>
  </si>
  <si>
    <t>B</t>
  </si>
  <si>
    <t>Cử nhân</t>
  </si>
  <si>
    <t>Kế toán</t>
  </si>
  <si>
    <t>đảng viên</t>
  </si>
  <si>
    <t>nhân viên</t>
  </si>
  <si>
    <t>NV</t>
  </si>
  <si>
    <t>CBSV</t>
  </si>
  <si>
    <t xml:space="preserve">Châu Văn </t>
  </si>
  <si>
    <t>Bảo</t>
  </si>
  <si>
    <t>Nhơn An, An Nhơn , Bình Định</t>
  </si>
  <si>
    <t>Bình Định</t>
  </si>
  <si>
    <t>40.209890</t>
  </si>
  <si>
    <t>222962 HCM</t>
  </si>
  <si>
    <t>2015</t>
  </si>
  <si>
    <t>trung cấp</t>
  </si>
  <si>
    <t>Thạc sĩ</t>
  </si>
  <si>
    <t>Tự động hóa</t>
  </si>
  <si>
    <t>Chứng chỉ Tin học Ứng dụng cơ bản</t>
  </si>
  <si>
    <t>Bí thư chi bộ 3</t>
  </si>
  <si>
    <t>Phó hiệu trưởng</t>
  </si>
  <si>
    <t>Phó chủ tịch Công Đoàn Trường</t>
  </si>
  <si>
    <t>GV,QL</t>
  </si>
  <si>
    <t>kết nạp tại CB3</t>
  </si>
  <si>
    <t>CB3</t>
  </si>
  <si>
    <t xml:space="preserve">Nguyễn Văn </t>
  </si>
  <si>
    <t>Chì</t>
  </si>
  <si>
    <t>Tuy Lai, Mỹ Đức, Hà Nội</t>
  </si>
  <si>
    <t>Hà Tây</t>
  </si>
  <si>
    <t>16.5705HCM</t>
  </si>
  <si>
    <t>2009</t>
  </si>
  <si>
    <t>Lưu trữ-Quản trị văn phòng</t>
  </si>
  <si>
    <t>A</t>
  </si>
  <si>
    <t>Chi ủy viên chi bộ 02</t>
  </si>
  <si>
    <t>CB2</t>
  </si>
  <si>
    <t>Chiến</t>
  </si>
  <si>
    <t>Mê Linh, Đông Hưng, Thái Bình</t>
  </si>
  <si>
    <t>Hưng Yên</t>
  </si>
  <si>
    <t>45007120</t>
  </si>
  <si>
    <t>132136 LĐ</t>
  </si>
  <si>
    <t>1998</t>
  </si>
  <si>
    <t>B1</t>
  </si>
  <si>
    <t>Trưởng TT Quan hệ - Doanh nghiệp</t>
  </si>
  <si>
    <t>QL</t>
  </si>
  <si>
    <t>Dung</t>
  </si>
  <si>
    <t>Hoàng Đông, Duy Tiên, Hà Nam</t>
  </si>
  <si>
    <t>Hà Nam</t>
  </si>
  <si>
    <t>40162496</t>
  </si>
  <si>
    <t>222717 HCM</t>
  </si>
  <si>
    <t>2010</t>
  </si>
  <si>
    <t>Phó trưởng phòng Kế hoạch tài chính</t>
  </si>
  <si>
    <t>kết nạp tại CB2</t>
  </si>
  <si>
    <t>Đặng Thị Nhật</t>
  </si>
  <si>
    <t>Minh</t>
  </si>
  <si>
    <t>Xã Bình Thành, huyện Tây Sơn, tỉnh Bình Định</t>
  </si>
  <si>
    <t>TP. HCM</t>
  </si>
  <si>
    <t>222794 HCM</t>
  </si>
  <si>
    <t>2012</t>
  </si>
  <si>
    <t>Phó bí thư chi bộ 01</t>
  </si>
  <si>
    <t>giảng viên</t>
  </si>
  <si>
    <t>GV</t>
  </si>
  <si>
    <t>kết nạp tại CB1</t>
  </si>
  <si>
    <t>CB1</t>
  </si>
  <si>
    <t>Lâm Viết</t>
  </si>
  <si>
    <t>Dũng</t>
  </si>
  <si>
    <t>Phú Hòa Đông, Củ Chi, TP.HCM</t>
  </si>
  <si>
    <t>TP.HCM</t>
  </si>
  <si>
    <t>40.162016</t>
  </si>
  <si>
    <t>296690 HCM</t>
  </si>
  <si>
    <t>Quản lý Khoa học &amp; Công nghệ</t>
  </si>
  <si>
    <t>Tin học ứng dụng cơ bản</t>
  </si>
  <si>
    <t>Bí thư chi bộ 2</t>
  </si>
  <si>
    <t xml:space="preserve">Trưởng Phòng Tổ chức - Hành chính - Tổng hợp </t>
  </si>
  <si>
    <t>Chủ tịch Công Đoàn Trường</t>
  </si>
  <si>
    <t xml:space="preserve">Nguyễn Vân </t>
  </si>
  <si>
    <t>Giang</t>
  </si>
  <si>
    <t>Bình Thạnh, TP.HCM</t>
  </si>
  <si>
    <t>Hà Nội</t>
  </si>
  <si>
    <t>2007</t>
  </si>
  <si>
    <t>C</t>
  </si>
  <si>
    <t>Tin học</t>
  </si>
  <si>
    <t>Thạc sỹ</t>
  </si>
  <si>
    <t>Phó Trưởng khoa CTTT</t>
  </si>
  <si>
    <t>Trương Thị</t>
  </si>
  <si>
    <t>Hồng</t>
  </si>
  <si>
    <t>Hà Hải, Hà Trung, Thanh Hóa</t>
  </si>
  <si>
    <t>Thanh Hóa</t>
  </si>
  <si>
    <t>Trung cấp</t>
  </si>
  <si>
    <t>Ngôn ngữ học</t>
  </si>
  <si>
    <t>giảng viên,
 nhân viên</t>
  </si>
  <si>
    <t xml:space="preserve">Nguyễn Thị </t>
  </si>
  <si>
    <t>Hoa</t>
  </si>
  <si>
    <t>Thạnh Mỹ, Châu Thành, Trà Vinh</t>
  </si>
  <si>
    <t>Bắc Ninh</t>
  </si>
  <si>
    <t>40.173608</t>
  </si>
  <si>
    <t>28/06/2011</t>
  </si>
  <si>
    <t>2011</t>
  </si>
  <si>
    <t>Quản trị KD</t>
  </si>
  <si>
    <t>Thạc sĩ
QLGD</t>
  </si>
  <si>
    <t>Phó bí thư chi bộ 02</t>
  </si>
  <si>
    <t xml:space="preserve">Phó Phòng Tổ chức – Hành chính – Tổng hợp  </t>
  </si>
  <si>
    <t xml:space="preserve">Nguyễn Thanh </t>
  </si>
  <si>
    <t>Lâm</t>
  </si>
  <si>
    <t>Thường Thạnh, Cái Răng, Cần Thơ</t>
  </si>
  <si>
    <t>40.122760</t>
  </si>
  <si>
    <t>2005</t>
  </si>
  <si>
    <t>Kinh tế ngoại thương</t>
  </si>
  <si>
    <t>Thạc sỹ 
QLGD</t>
  </si>
  <si>
    <t>tin học căn bản</t>
  </si>
  <si>
    <t>Tổ trưởng Tổ Thanh tra - Pháp chế</t>
  </si>
  <si>
    <t xml:space="preserve">Lê Thị Mai </t>
  </si>
  <si>
    <t>Hường</t>
  </si>
  <si>
    <t>Nghi Văn, Nghi Lộc, Nghệ An</t>
  </si>
  <si>
    <t>40.194314</t>
  </si>
  <si>
    <t>222836 HCM</t>
  </si>
  <si>
    <t>2013</t>
  </si>
  <si>
    <t>Kinh tế học</t>
  </si>
  <si>
    <t xml:space="preserve">Đỗ Thị Phương </t>
  </si>
  <si>
    <t>Khanh</t>
  </si>
  <si>
    <t>Bình Định, Thăng Bình, Quảng Nam</t>
  </si>
  <si>
    <t>Quảng Nam</t>
  </si>
  <si>
    <t>Cử  nhân</t>
  </si>
  <si>
    <t>Giáo dục học</t>
  </si>
  <si>
    <t>Chi ủy viên chi bộ 03</t>
  </si>
  <si>
    <t xml:space="preserve">Lê Quang </t>
  </si>
  <si>
    <t>Liêm</t>
  </si>
  <si>
    <t>Hiệp Ninh, TX Tây Ninh, Tây Ninh</t>
  </si>
  <si>
    <t>Tây Ninh</t>
  </si>
  <si>
    <t>40.135648</t>
  </si>
  <si>
    <t>295630 HCM</t>
  </si>
  <si>
    <t>26/10/2006</t>
  </si>
  <si>
    <t>2006</t>
  </si>
  <si>
    <t>26/10/2007</t>
  </si>
  <si>
    <t>Kỹ sư</t>
  </si>
  <si>
    <t>Nhiệt Lạnh</t>
  </si>
  <si>
    <t>Trưởng phòng Quản trị -  Dịch vụ</t>
  </si>
  <si>
    <t xml:space="preserve">Phạm Hữu </t>
  </si>
  <si>
    <t>Lộc</t>
  </si>
  <si>
    <t>40.060361</t>
  </si>
  <si>
    <t>294151 HCM</t>
  </si>
  <si>
    <t>2001</t>
  </si>
  <si>
    <t>Cao cấp</t>
  </si>
  <si>
    <t xml:space="preserve">Tiến sĩ </t>
  </si>
  <si>
    <t xml:space="preserve">Bí thư Đảng bộ </t>
  </si>
  <si>
    <t xml:space="preserve">Hiệu trưởng nhà trường </t>
  </si>
  <si>
    <t xml:space="preserve">Hồ Minh </t>
  </si>
  <si>
    <t>Lợi</t>
  </si>
  <si>
    <t>Lợi Thuận, Bến Cầu, Tây Ninh</t>
  </si>
  <si>
    <t>Thượng Thanh, Gia Lâm, Hà Nội</t>
  </si>
  <si>
    <t>1987</t>
  </si>
  <si>
    <t>Hành chính học</t>
  </si>
  <si>
    <t>Thạc sĩ 
QLGD</t>
  </si>
  <si>
    <t>Tin học văn phòng</t>
  </si>
  <si>
    <t>Bí thư chi bộ Sinh viên</t>
  </si>
  <si>
    <t>Phó trưởng phòng Công tác chính trị - HSSV</t>
  </si>
  <si>
    <t>kết nạp tại Trường CĐLTT</t>
  </si>
  <si>
    <t xml:space="preserve">Đinh Văn </t>
  </si>
  <si>
    <t>Đệ</t>
  </si>
  <si>
    <t>Xã Điện Thọ, huyện Điện Bàn, tỉnh Quảng Nam</t>
  </si>
  <si>
    <t>Đà nẵng</t>
  </si>
  <si>
    <t>40.142979</t>
  </si>
  <si>
    <t>295629 HCM</t>
  </si>
  <si>
    <t>Đảng ủy viên</t>
  </si>
  <si>
    <t xml:space="preserve">Đỗ Thị </t>
  </si>
  <si>
    <t>Thơm</t>
  </si>
  <si>
    <t>Khánh An, Yên Khánh, Ninh Bình</t>
  </si>
  <si>
    <t>Ninh Bình</t>
  </si>
  <si>
    <t>40.156486</t>
  </si>
  <si>
    <t>284757</t>
  </si>
  <si>
    <t xml:space="preserve">Pháp </t>
  </si>
  <si>
    <t>Chi ủy viên chi bộ 01</t>
  </si>
  <si>
    <t xml:space="preserve">Huỳnh Ngọc </t>
  </si>
  <si>
    <t>Mai</t>
  </si>
  <si>
    <t>An Khánh, Thủ Đức, TP.HCM</t>
  </si>
  <si>
    <t>kỹ sư</t>
  </si>
  <si>
    <t>Phó bí thư chi bộ 03</t>
  </si>
  <si>
    <t>Phó Trưởng khoa Điện - Điện tử</t>
  </si>
  <si>
    <t xml:space="preserve">Đinh Hồng </t>
  </si>
  <si>
    <t>Vạn Kim, Mỹ Đức, Hà Nội</t>
  </si>
  <si>
    <t>TP.Vĩnh Yên, Vĩnh Phúc</t>
  </si>
  <si>
    <t>17/01/2009</t>
  </si>
  <si>
    <t>17/01/2010</t>
  </si>
  <si>
    <t>Phó bí thư Đảng bộ</t>
  </si>
  <si>
    <t xml:space="preserve">Đỗ Tuấn </t>
  </si>
  <si>
    <t>Việt</t>
  </si>
  <si>
    <t>Phi Mô, Lạng Giang, Bắc Giang</t>
  </si>
  <si>
    <t>40.183608</t>
  </si>
  <si>
    <t>222796 HCM</t>
  </si>
  <si>
    <t>Đại học</t>
  </si>
  <si>
    <t xml:space="preserve">Trưởng trung tâm Thư viện - Truyền thông </t>
  </si>
  <si>
    <t>Tú</t>
  </si>
  <si>
    <t>Phước Thạnh, Long Đất, Bà rịa - Vũng Tàu</t>
  </si>
  <si>
    <t>40.143176</t>
  </si>
  <si>
    <t>222662</t>
  </si>
  <si>
    <t>20/12/2007</t>
  </si>
  <si>
    <t>20/12/2008</t>
  </si>
  <si>
    <t>TOEFL</t>
  </si>
  <si>
    <t>đảng  viên</t>
  </si>
  <si>
    <t xml:space="preserve">Phạm Minh </t>
  </si>
  <si>
    <t>Nghĩa</t>
  </si>
  <si>
    <t>Châu Phú, Châu Đốc, An Giang</t>
  </si>
  <si>
    <t>222698 HCM</t>
  </si>
  <si>
    <t>Điện tử công nghiệp</t>
  </si>
  <si>
    <t>Chứng chỉ Tin học văn phòng</t>
  </si>
  <si>
    <t>Tổ phó Tổ Thanh tra - Pháp chế</t>
  </si>
  <si>
    <t>ủy viên BCH Công Đoàn trường</t>
  </si>
  <si>
    <t xml:space="preserve">Nguyễn Chí </t>
  </si>
  <si>
    <t>Nhân</t>
  </si>
  <si>
    <t>Hiệp Thạnh, Gò Dầu, Tây Ninh</t>
  </si>
  <si>
    <t>Bình Dương</t>
  </si>
  <si>
    <t>16/01/2009</t>
  </si>
  <si>
    <t>16/01/2010</t>
  </si>
  <si>
    <t>Cơ khí</t>
  </si>
  <si>
    <t>Trưởng phòng Khảo thí và Đảm bảo chất lượng</t>
  </si>
  <si>
    <t>Nhuận</t>
  </si>
  <si>
    <t>Điện Phong, Điện Bàn, Quảng Nam</t>
  </si>
  <si>
    <t>Phường 11, Quận Tân Bình, TP.HCM</t>
  </si>
  <si>
    <t>40.053302</t>
  </si>
  <si>
    <t>2002</t>
  </si>
  <si>
    <t>Sinh học</t>
  </si>
  <si>
    <t xml:space="preserve">Phó trưởng phòng Tuyển sinh - Đào tạo  </t>
  </si>
  <si>
    <t xml:space="preserve">Nguyễn Cao </t>
  </si>
  <si>
    <t>Phong</t>
  </si>
  <si>
    <t>Phước Vĩnh An, Củ Chi, TP.HCM</t>
  </si>
  <si>
    <t>40.209493</t>
  </si>
  <si>
    <t>222896 HCM</t>
  </si>
  <si>
    <t>30/12/2014</t>
  </si>
  <si>
    <t>2014</t>
  </si>
  <si>
    <t>Khoa học máy tính</t>
  </si>
  <si>
    <t xml:space="preserve">Võ Minh </t>
  </si>
  <si>
    <t>Quang</t>
  </si>
  <si>
    <t>Phước Lại, Cần Giuộc, Long An</t>
  </si>
  <si>
    <t>40.115774</t>
  </si>
  <si>
    <t>222551</t>
  </si>
  <si>
    <t>Cao đẳng</t>
  </si>
  <si>
    <t>Chế tạo máy</t>
  </si>
  <si>
    <t>Tấn</t>
  </si>
  <si>
    <t>Ninh Hiệp, Gia Lâm, Hà Nội</t>
  </si>
  <si>
    <t>40.141318</t>
  </si>
  <si>
    <t>222657</t>
  </si>
  <si>
    <t>1992</t>
  </si>
  <si>
    <t>Luật học</t>
  </si>
  <si>
    <t xml:space="preserve">Nguyễn Tất </t>
  </si>
  <si>
    <t>Thắng</t>
  </si>
  <si>
    <t>Thượng Sơn, Đô Lương, Nghệ An</t>
  </si>
  <si>
    <t>40.053306</t>
  </si>
  <si>
    <t>110868</t>
  </si>
  <si>
    <t>23/12/1985</t>
  </si>
  <si>
    <t>1985</t>
  </si>
  <si>
    <t>23/12/1986</t>
  </si>
  <si>
    <t xml:space="preserve">Nguyễn Vũ Xuân </t>
  </si>
  <si>
    <t>Thì</t>
  </si>
  <si>
    <t>Phổ Minh, Đức Phổ, Quảng Ngãi</t>
  </si>
  <si>
    <t>40.151025</t>
  </si>
  <si>
    <t>2420490 HCM</t>
  </si>
  <si>
    <t>Công nghệ nhiệt</t>
  </si>
  <si>
    <t xml:space="preserve">Võ Đắc </t>
  </si>
  <si>
    <t>Thịnh</t>
  </si>
  <si>
    <t>Bình Hòa, Thuận An, Bình Dương</t>
  </si>
  <si>
    <t>40.143177</t>
  </si>
  <si>
    <t>222661</t>
  </si>
  <si>
    <t>Kỹ thuật ô tô</t>
  </si>
  <si>
    <t xml:space="preserve">Phó trưởng khoa CN Động lực </t>
  </si>
  <si>
    <t xml:space="preserve">Võ Thị Xuân </t>
  </si>
  <si>
    <t>Thơ</t>
  </si>
  <si>
    <t>Hòa An, Cao Lãnh, Đồng Tháp</t>
  </si>
  <si>
    <t>Đồng Tháp</t>
  </si>
  <si>
    <t>40.209888</t>
  </si>
  <si>
    <t>222920 HCM</t>
  </si>
  <si>
    <t>09/02/2015</t>
  </si>
  <si>
    <t>Kỹ thuật nữ công</t>
  </si>
  <si>
    <t xml:space="preserve">Tin học soạn thảo văn bản </t>
  </si>
  <si>
    <t xml:space="preserve">Nguyễn Thị Huyền </t>
  </si>
  <si>
    <t>Nga</t>
  </si>
  <si>
    <t>Xã Diễn Tân, huyện Diễn Châu, tỉnh Nghệ An</t>
  </si>
  <si>
    <t>Diễn Châu Nghệ An</t>
  </si>
  <si>
    <t xml:space="preserve">PhạmThị Thu </t>
  </si>
  <si>
    <t>Phường Đông Lễ, TP. Đông Hà, tỉnh Quảng Trị</t>
  </si>
  <si>
    <t>Nghệ An</t>
  </si>
  <si>
    <t>40.159144</t>
  </si>
  <si>
    <t>222714 HCM</t>
  </si>
  <si>
    <t xml:space="preserve">Phó trưởng khoa Khoa học Cơ bản </t>
  </si>
  <si>
    <t>Trần Kim Thu</t>
  </si>
  <si>
    <t xml:space="preserve"> Liễu</t>
  </si>
  <si>
    <t>Xã Long Thuận, huyện Hồng Ngự, tỉnh Đồng Tháp</t>
  </si>
  <si>
    <t>Sài gòn</t>
  </si>
  <si>
    <t>14/10/2009</t>
  </si>
  <si>
    <t>14/10/2010</t>
  </si>
  <si>
    <t>cử nhân</t>
  </si>
  <si>
    <t>Chứng chỉ tin học đại cương</t>
  </si>
  <si>
    <t>Bí thư chi bộ 01</t>
  </si>
  <si>
    <t xml:space="preserve">Trưởng khoa Khoa học Cơ bản </t>
  </si>
  <si>
    <t xml:space="preserve">Chung Trần Thế </t>
  </si>
  <si>
    <t>Vinh</t>
  </si>
  <si>
    <t>Dương Xuân Hội, Châu Thành, Long An</t>
  </si>
  <si>
    <t>40194313</t>
  </si>
  <si>
    <t>222835</t>
  </si>
  <si>
    <t>IELTSB</t>
  </si>
  <si>
    <t>Công nghệ chế tạo máy</t>
  </si>
  <si>
    <t>Trưởng khoa CN Cơ khí</t>
  </si>
  <si>
    <t>Yên</t>
  </si>
  <si>
    <t>Trung Lập Thượng, Củ Chi, TP.HCM</t>
  </si>
  <si>
    <t>40.153097</t>
  </si>
  <si>
    <t>Thiết bị mạng</t>
  </si>
  <si>
    <t>Nguyễn Hữu</t>
  </si>
  <si>
    <t>Thiện</t>
  </si>
  <si>
    <t>Vĩnh Hòa, Ba Tri, Bến Tre</t>
  </si>
  <si>
    <t>40.225466</t>
  </si>
  <si>
    <t>22/12/2015</t>
  </si>
  <si>
    <t>22/12/2016</t>
  </si>
  <si>
    <t>An ninh mạng</t>
  </si>
  <si>
    <t>Chi ủy  viên chi bộ sinh viên</t>
  </si>
  <si>
    <t>Trưởng Trung tâm Điều hành và Quản lí dữ liệu</t>
  </si>
  <si>
    <t>Bí thư Đoàn thanh niên</t>
  </si>
  <si>
    <t>kết nạp tại CBSV</t>
  </si>
  <si>
    <t xml:space="preserve">Nguyễn Ngọc </t>
  </si>
  <si>
    <t>Hiệp</t>
  </si>
  <si>
    <t>Điện Thắng, Điện Bàn, Quảng Nam</t>
  </si>
  <si>
    <t>Quận Gò Vấp, TP.HCM</t>
  </si>
  <si>
    <t>40225462</t>
  </si>
  <si>
    <t>Phó phòng CTCT-HSSV</t>
  </si>
  <si>
    <t>Phương</t>
  </si>
  <si>
    <t>Tịnh Khê, Sơn Tịnh, Quảng Ngãi</t>
  </si>
  <si>
    <t>40225480</t>
  </si>
  <si>
    <t>2016</t>
  </si>
  <si>
    <t>Kỹ thuật điện</t>
  </si>
  <si>
    <t xml:space="preserve">Phạm Hồ Hải </t>
  </si>
  <si>
    <t>Đạm</t>
  </si>
  <si>
    <t xml:space="preserve">Tam Phước, Phú Ninh, Quảng Nam </t>
  </si>
  <si>
    <t>2017</t>
  </si>
  <si>
    <t>đảng viên sinh viên</t>
  </si>
  <si>
    <t>sinh viên</t>
  </si>
  <si>
    <t>SV</t>
  </si>
  <si>
    <t xml:space="preserve">Đặng Thị </t>
  </si>
  <si>
    <t>Vân</t>
  </si>
  <si>
    <t xml:space="preserve">Mỹ Châu, Phù Mỹ, Bình Định </t>
  </si>
  <si>
    <t xml:space="preserve">Trần Thị Hồng </t>
  </si>
  <si>
    <t>Thu</t>
  </si>
  <si>
    <t>Nghĩa Tân, Nghĩa Hưng, Nam Định</t>
  </si>
  <si>
    <t>Nam Định</t>
  </si>
  <si>
    <t>40.247166</t>
  </si>
  <si>
    <t>Hoàng Trọng</t>
  </si>
  <si>
    <t>Sơn</t>
  </si>
  <si>
    <t>Thủy Biều, TP. Huế, Thừa Thiên Huế</t>
  </si>
  <si>
    <t>Gia Lai</t>
  </si>
  <si>
    <t>không</t>
  </si>
  <si>
    <t>54049070</t>
  </si>
  <si>
    <t xml:space="preserve"> </t>
  </si>
  <si>
    <t>Sinh viên</t>
  </si>
  <si>
    <t>chuyển đến ngày  …</t>
  </si>
  <si>
    <t xml:space="preserve">Phan Đức </t>
  </si>
  <si>
    <t>Long</t>
  </si>
  <si>
    <t>Xuân Phương, Xuân Trường, Nam Định</t>
  </si>
  <si>
    <t>Thiên chúa</t>
  </si>
  <si>
    <t>40.247156</t>
  </si>
  <si>
    <t>giảng viên, nhân viên</t>
  </si>
  <si>
    <t>NV,GV</t>
  </si>
  <si>
    <t xml:space="preserve">Trịnh Hoàng </t>
  </si>
  <si>
    <t>Vĩnh Lộc
 B, Bình Chánh, TP. HCM</t>
  </si>
  <si>
    <t>40.086514</t>
  </si>
  <si>
    <t>Trang</t>
  </si>
  <si>
    <t>F7, Phú Nhuận, TP.HCM</t>
  </si>
  <si>
    <t>40.247173</t>
  </si>
  <si>
    <t xml:space="preserve">Trưởng phòng Quản lý khoa học và Hợp tác quốc tế </t>
  </si>
  <si>
    <t xml:space="preserve">Nguyễn Yến </t>
  </si>
  <si>
    <t>Nhi</t>
  </si>
  <si>
    <t>Ấp B1, Thị trấn Hòa Bình, huyện Hòa Bình, Bạc Liêu</t>
  </si>
  <si>
    <t xml:space="preserve"> Bạc Liêu</t>
  </si>
  <si>
    <t>40.247198</t>
  </si>
  <si>
    <t>2018</t>
  </si>
  <si>
    <t>Tài chính Ngân hàng</t>
  </si>
  <si>
    <t>Thường vụ Đoàn trường</t>
  </si>
  <si>
    <t xml:space="preserve">Châu Hữu </t>
  </si>
  <si>
    <t>Khánh</t>
  </si>
  <si>
    <t xml:space="preserve">Xã Hương Mỹ, Huyện Mỏ Cày Nam,  Tỉnh Bến Tre </t>
  </si>
  <si>
    <t>Bến Tre</t>
  </si>
  <si>
    <t>32.055514</t>
  </si>
  <si>
    <t>đang học Cao Đẳng lớp 17C1-CNO9</t>
  </si>
  <si>
    <t>CN-Ô tô</t>
  </si>
  <si>
    <t xml:space="preserve">Trần Tuấn </t>
  </si>
  <si>
    <t>Thanh</t>
  </si>
  <si>
    <t>Phường Tân Thới Hiệp, Quận 12, TP.HCM</t>
  </si>
  <si>
    <t>40.225655</t>
  </si>
  <si>
    <t>đang học Cao Đẳng lớp 17C1-CNO1</t>
  </si>
  <si>
    <t xml:space="preserve">Lê Nguyễn Anh </t>
  </si>
  <si>
    <t>Tuấn</t>
  </si>
  <si>
    <t>Phường 2, Thị xã Gò Công, Tiền Giang</t>
  </si>
  <si>
    <t>Phường4, Thị xã Gò Công, Tiền Giang</t>
  </si>
  <si>
    <t>40.247202</t>
  </si>
  <si>
    <t xml:space="preserve">Cao đẳng </t>
  </si>
  <si>
    <t>CNTT</t>
  </si>
  <si>
    <t xml:space="preserve">Trần Quốc </t>
  </si>
  <si>
    <t>Định</t>
  </si>
  <si>
    <t>Tập Ngãi, Tiểu Cần, Trà Vinh</t>
  </si>
  <si>
    <t>Trà Vinh</t>
  </si>
  <si>
    <t>Kỹ sư công nghệ TT</t>
  </si>
  <si>
    <t>Bí thư Chi đoàn giáo viên</t>
  </si>
  <si>
    <t xml:space="preserve">Lưu Hoàng Hải </t>
  </si>
  <si>
    <t>Yến</t>
  </si>
  <si>
    <t>kk</t>
  </si>
  <si>
    <t>Đông Thạnh, Cần Giuộc, Long An</t>
  </si>
  <si>
    <t xml:space="preserve">Nguyễn Trung </t>
  </si>
  <si>
    <t>Nghi Quang, Nghi Lộc, Nghệ An</t>
  </si>
  <si>
    <t>Trung cấp 3/7</t>
  </si>
  <si>
    <t>Điện</t>
  </si>
  <si>
    <t xml:space="preserve">Nguyễn Duy </t>
  </si>
  <si>
    <t>Linh</t>
  </si>
  <si>
    <t>Xã Đức Lân - Mộ Đức - Quảng Ngãi</t>
  </si>
  <si>
    <t>05/11/2018</t>
  </si>
  <si>
    <t>Hồ Văn</t>
  </si>
  <si>
    <t xml:space="preserve"> Quân</t>
  </si>
  <si>
    <t xml:space="preserve">Quế Sơn - Quảng Nam </t>
  </si>
  <si>
    <t>Huy Khiêm - Tánh Linh - Bình Thuận</t>
  </si>
  <si>
    <t>40.247199</t>
  </si>
  <si>
    <t>THPT</t>
  </si>
  <si>
    <t>Công nghệ ô tô</t>
  </si>
  <si>
    <t xml:space="preserve">Bí thư chi đoàn lớp </t>
  </si>
  <si>
    <t>20/12/2018</t>
  </si>
  <si>
    <t>Nhung</t>
  </si>
  <si>
    <t>Viêt Tiến - Việt Yên - Bắc Giang</t>
  </si>
  <si>
    <t>2019</t>
  </si>
  <si>
    <t xml:space="preserve">Sơ cấp </t>
  </si>
  <si>
    <t xml:space="preserve">Cử Nhân </t>
  </si>
  <si>
    <t xml:space="preserve">Khoa học thư viện </t>
  </si>
  <si>
    <t>Tổ trưởng tổ công đoàn Phòng CTCT-HSSV</t>
  </si>
  <si>
    <t xml:space="preserve">Thái Thị My </t>
  </si>
  <si>
    <t>Sa</t>
  </si>
  <si>
    <t>Quy Thiện, Hải Quy, Hải Lăng, Quảng Trị</t>
  </si>
  <si>
    <t>Đại học SP</t>
  </si>
  <si>
    <t xml:space="preserve">Quách Minh </t>
  </si>
  <si>
    <t>Thử</t>
  </si>
  <si>
    <t>Long Định - Bình Đại - Bến Tre</t>
  </si>
  <si>
    <t>Kỹ Thuật điện</t>
  </si>
  <si>
    <t>Tin học Ứng dụng</t>
  </si>
  <si>
    <t>Tổ trưởng bộ môn</t>
  </si>
  <si>
    <t xml:space="preserve">Trần Thị Thu </t>
  </si>
  <si>
    <t>Hà</t>
  </si>
  <si>
    <t>Thiệu Tân, Thiệu Hóa, Thanh Hóa</t>
  </si>
  <si>
    <t>Phường 9, Phú Nhuận, TP Hồ Chí Minh</t>
  </si>
  <si>
    <t>Hệ thống thông tin</t>
  </si>
  <si>
    <t xml:space="preserve">Hồ Ngọc </t>
  </si>
  <si>
    <t>Chi</t>
  </si>
  <si>
    <t>Trung Lập Hạ, Củ Chi, Thành Phố Hồ Chí Minh</t>
  </si>
  <si>
    <t>Thành phố Hồ Chí Minh</t>
  </si>
  <si>
    <t xml:space="preserve">Thạc sỹ </t>
  </si>
  <si>
    <t xml:space="preserve">Nguyễn Quốc </t>
  </si>
  <si>
    <t>Cường</t>
  </si>
  <si>
    <t xml:space="preserve">Thị xã Kiến Tường, Tỉnh Long An </t>
  </si>
  <si>
    <t>Nhiệt lạnh</t>
  </si>
  <si>
    <t xml:space="preserve">Triệu Văn </t>
  </si>
  <si>
    <t>Ngoan</t>
  </si>
  <si>
    <t>Khánh Long, Tràng Định, Lạng Sơn</t>
  </si>
  <si>
    <t>Dao</t>
  </si>
  <si>
    <t>Điện Công nghiệp</t>
  </si>
  <si>
    <t>Nguyễn Thành</t>
  </si>
  <si>
    <t>Quỳnh Thạch, Quỳnh Lưu, Nghệ An</t>
  </si>
  <si>
    <t>TOEIC B2</t>
  </si>
  <si>
    <t>Toán 
(Đại số và Lý thuyết số)</t>
  </si>
  <si>
    <t>Chứng chỉ quản lý hành chính nhân sự</t>
  </si>
  <si>
    <t>chứng chỉ ứng dụng công nghệ thông tin cơ bản</t>
  </si>
  <si>
    <t xml:space="preserve">Phó trưởng phòng Phòng Tổ chức - Hành chính - Tổng hợp </t>
  </si>
  <si>
    <t>Kết nạp tại CB2</t>
  </si>
  <si>
    <t xml:space="preserve">Lương Xuân </t>
  </si>
  <si>
    <t>Nghĩa Phương, Tư Nghĩa, Quảng Ngãi</t>
  </si>
  <si>
    <t>Đại học 
(kỹ sư)</t>
  </si>
  <si>
    <t>Kỹ thuật Điện - Điện tử</t>
  </si>
  <si>
    <t>NV Quan hệ - Doanh nghiệp</t>
  </si>
  <si>
    <t>Bí thư Đoàn thanh niên, Chủ tịch Hội sinh viên</t>
  </si>
  <si>
    <t xml:space="preserve">Trần Đăng </t>
  </si>
  <si>
    <t>Khoa</t>
  </si>
  <si>
    <t>Xã An Tịnh, Huyện Trảng Bàng, Tỉnh Tây Ninh</t>
  </si>
  <si>
    <t>Bí thư CĐ lớp</t>
  </si>
  <si>
    <t xml:space="preserve"> '21/7/2019</t>
  </si>
  <si>
    <t xml:space="preserve">Bùi Đức </t>
  </si>
  <si>
    <t>Phước</t>
  </si>
  <si>
    <t>Hiệp Hòa, Đức Hòa, Long An</t>
  </si>
  <si>
    <t>Thạc sỹ GD học</t>
  </si>
  <si>
    <t xml:space="preserve">nhân viên </t>
  </si>
  <si>
    <t>ủy viên BTV Đoàn trường</t>
  </si>
  <si>
    <t>Kết nạp tại CBSV</t>
  </si>
  <si>
    <t xml:space="preserve">Giang Phi  </t>
  </si>
  <si>
    <t>Hùng</t>
  </si>
  <si>
    <t>giáo dục thể chất và giáo dục quốc phòng</t>
  </si>
  <si>
    <t>Kết nạp tại CB1</t>
  </si>
  <si>
    <t xml:space="preserve">Lê Thành </t>
  </si>
  <si>
    <t>Cần Đước, Cần Đước, Long An</t>
  </si>
  <si>
    <t xml:space="preserve">Lữ Xuân </t>
  </si>
  <si>
    <t>Châu Hạnh, Quỳ Châu, Nghệ An</t>
  </si>
  <si>
    <t>Phường 3, Tân An, Long An</t>
  </si>
  <si>
    <t>Tài chính ngân hàng</t>
  </si>
  <si>
    <t>IC3
CC B</t>
  </si>
  <si>
    <t>trường bộ môn CS ngành</t>
  </si>
  <si>
    <t xml:space="preserve">Tăng Văn </t>
  </si>
  <si>
    <t>Yên Sơn, Đô Lương, Nghệ An.</t>
  </si>
  <si>
    <t xml:space="preserve">Lê Thị Hồng </t>
  </si>
  <si>
    <t>Phó trưởng khoa LLCT</t>
  </si>
  <si>
    <t>Quỳnh</t>
  </si>
  <si>
    <t>ll</t>
  </si>
  <si>
    <t xml:space="preserve">Võ Công </t>
  </si>
  <si>
    <t>Tiến</t>
  </si>
  <si>
    <t>An Đông, TP Huế, Thừa Thiên Huế</t>
  </si>
  <si>
    <t>Lớp trưởng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</si>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</sst>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"/>
    <numFmt numFmtId="165" formatCode="dd/mm"/>
    <numFmt numFmtId="166" formatCode="yyyy"/>
  </numFmts>
  <fonts count="17" x14ac:knownFonts="1"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VNI-Times"/>
    </font>
    <font>
      <sz val="9"/>
      <name val="Times New Roman"/>
      <family val="1"/>
    </font>
    <font>
      <sz val="10"/>
      <name val="VNI-Times"/>
    </font>
    <font>
      <sz val="1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10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6" fillId="0" borderId="0"/>
    <xf numFmtId="0" fontId="9" fillId="0" borderId="0"/>
  </cellStyleXfs>
  <cellXfs count="116">
    <xf numFmtId="0" fontId="0" fillId="0" borderId="0" xfId="0"/>
    <xf numFmtId="0" fontId="2" fillId="0" borderId="0" xfId="0" applyNumberFormat="1" applyFont="1" applyFill="1"/>
    <xf numFmtId="0" fontId="3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/>
    <xf numFmtId="0" fontId="3" fillId="6" borderId="4" xfId="0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164" fontId="3" fillId="6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7" borderId="4" xfId="0" applyNumberFormat="1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9" borderId="3" xfId="0" quotePrefix="1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left" vertical="center" wrapText="1"/>
    </xf>
    <xf numFmtId="165" fontId="2" fillId="8" borderId="3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wrapText="1"/>
    </xf>
    <xf numFmtId="14" fontId="2" fillId="7" borderId="3" xfId="0" applyNumberFormat="1" applyFont="1" applyFill="1" applyBorder="1" applyAlignment="1">
      <alignment horizontal="center" vertical="center" wrapText="1"/>
    </xf>
    <xf numFmtId="166" fontId="2" fillId="7" borderId="3" xfId="0" quotePrefix="1" applyNumberFormat="1" applyFont="1" applyFill="1" applyBorder="1" applyAlignment="1">
      <alignment horizontal="center" vertical="center" wrapText="1"/>
    </xf>
    <xf numFmtId="1" fontId="2" fillId="7" borderId="3" xfId="0" applyNumberFormat="1" applyFont="1" applyFill="1" applyBorder="1" applyAlignment="1">
      <alignment horizontal="center" vertical="center" wrapText="1"/>
    </xf>
    <xf numFmtId="0" fontId="2" fillId="9" borderId="3" xfId="0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7" fillId="7" borderId="7" xfId="2" applyFont="1" applyFill="1" applyBorder="1" applyAlignment="1">
      <alignment horizontal="center" vertical="center" wrapText="1"/>
    </xf>
    <xf numFmtId="0" fontId="7" fillId="7" borderId="7" xfId="2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5" fillId="7" borderId="3" xfId="0" quotePrefix="1" applyNumberFormat="1" applyFont="1" applyFill="1" applyBorder="1" applyAlignment="1">
      <alignment horizontal="center" vertical="center" wrapText="1"/>
    </xf>
    <xf numFmtId="14" fontId="2" fillId="0" borderId="3" xfId="0" quotePrefix="1" applyNumberFormat="1" applyFont="1" applyFill="1" applyBorder="1" applyAlignment="1">
      <alignment horizontal="center" vertical="center" wrapText="1"/>
    </xf>
    <xf numFmtId="166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5" fontId="2" fillId="8" borderId="3" xfId="0" applyNumberFormat="1" applyFont="1" applyFill="1" applyBorder="1" applyAlignment="1">
      <alignment horizontal="center" vertical="center"/>
    </xf>
    <xf numFmtId="49" fontId="2" fillId="7" borderId="3" xfId="0" quotePrefix="1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0" fontId="11" fillId="7" borderId="3" xfId="0" applyNumberFormat="1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14" fontId="2" fillId="7" borderId="3" xfId="0" quotePrefix="1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" fillId="7" borderId="3" xfId="0" quotePrefix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14" fontId="2" fillId="9" borderId="3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5" fillId="7" borderId="7" xfId="2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left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3" xfId="0" quotePrefix="1" applyFont="1" applyFill="1" applyBorder="1" applyAlignment="1">
      <alignment horizontal="center" vertical="center" wrapText="1"/>
    </xf>
    <xf numFmtId="166" fontId="2" fillId="9" borderId="3" xfId="0" quotePrefix="1" applyNumberFormat="1" applyFont="1" applyFill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14" fontId="2" fillId="9" borderId="3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5" fontId="13" fillId="8" borderId="3" xfId="0" applyNumberFormat="1" applyFont="1" applyFill="1" applyBorder="1" applyAlignment="1">
      <alignment horizontal="center" vertical="center" wrapText="1"/>
    </xf>
    <xf numFmtId="49" fontId="2" fillId="0" borderId="3" xfId="0" quotePrefix="1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7" fillId="7" borderId="3" xfId="2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left" vertical="center" wrapText="1"/>
    </xf>
    <xf numFmtId="0" fontId="7" fillId="0" borderId="3" xfId="3" applyFont="1" applyBorder="1" applyAlignment="1">
      <alignment horizontal="center" vertical="center" wrapText="1"/>
    </xf>
    <xf numFmtId="14" fontId="2" fillId="0" borderId="3" xfId="0" quotePrefix="1" applyNumberFormat="1" applyFont="1" applyBorder="1" applyAlignment="1">
      <alignment horizontal="center" vertical="center" wrapText="1"/>
    </xf>
    <xf numFmtId="14" fontId="2" fillId="4" borderId="3" xfId="0" quotePrefix="1" applyNumberFormat="1" applyFont="1" applyFill="1" applyBorder="1" applyAlignment="1">
      <alignment horizontal="center" vertical="center" wrapText="1"/>
    </xf>
    <xf numFmtId="0" fontId="7" fillId="7" borderId="3" xfId="2" applyFont="1" applyFill="1" applyBorder="1" applyAlignment="1">
      <alignment horizontal="center" vertical="center" wrapText="1"/>
    </xf>
    <xf numFmtId="14" fontId="2" fillId="0" borderId="3" xfId="0" applyNumberFormat="1" applyFont="1" applyBorder="1"/>
    <xf numFmtId="0" fontId="2" fillId="8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2" fillId="9" borderId="0" xfId="0" quotePrefix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65" fontId="13" fillId="8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2" fillId="4" borderId="0" xfId="0" quotePrefix="1" applyNumberFormat="1" applyFont="1" applyFill="1" applyBorder="1" applyAlignment="1">
      <alignment horizontal="center" vertical="center" wrapText="1"/>
    </xf>
    <xf numFmtId="0" fontId="7" fillId="7" borderId="0" xfId="2" applyFont="1" applyFill="1" applyBorder="1" applyAlignment="1">
      <alignment horizontal="center" vertical="center" wrapText="1"/>
    </xf>
    <xf numFmtId="14" fontId="2" fillId="0" borderId="0" xfId="0" quotePrefix="1" applyNumberFormat="1" applyFont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81"/>
  <sheetViews>
    <sheetView tabSelected="1" topLeftCell="A58" zoomScale="70" zoomScaleNormal="70" workbookViewId="0">
      <selection activeCell="Q6" sqref="Q6"/>
    </sheetView>
  </sheetViews>
  <sheetFormatPr defaultRowHeight="15" x14ac:dyDescent="0.25"/>
  <cols>
    <col min="1" max="1" width="4.85546875" customWidth="1"/>
    <col min="3" max="3" width="7" customWidth="1"/>
    <col min="15" max="15" width="10.7109375" bestFit="1" customWidth="1"/>
    <col min="18" max="18" width="12.5703125" bestFit="1" customWidth="1"/>
  </cols>
  <sheetData>
    <row r="1" spans="1:31" ht="25.5" x14ac:dyDescent="0.2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</row>
    <row r="2" spans="1:3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2"/>
      <c r="P2" s="2"/>
      <c r="Q2" s="2"/>
      <c r="R2" s="2"/>
      <c r="S2" s="2"/>
      <c r="T2" s="107" t="s">
        <v>1</v>
      </c>
      <c r="U2" s="108"/>
      <c r="V2" s="109" t="s">
        <v>2</v>
      </c>
      <c r="W2" s="110"/>
      <c r="X2" s="4"/>
      <c r="Y2" s="4"/>
      <c r="Z2" s="111" t="s">
        <v>3</v>
      </c>
      <c r="AA2" s="111"/>
      <c r="AB2" s="111"/>
      <c r="AC2" s="111"/>
      <c r="AD2" s="5"/>
      <c r="AE2" s="5"/>
    </row>
    <row r="3" spans="1:31" ht="38.25" x14ac:dyDescent="0.25">
      <c r="A3" s="6" t="s">
        <v>4</v>
      </c>
      <c r="B3" s="112" t="s">
        <v>5</v>
      </c>
      <c r="C3" s="113"/>
      <c r="D3" s="7" t="s">
        <v>6</v>
      </c>
      <c r="E3" s="8" t="s">
        <v>7</v>
      </c>
      <c r="F3" s="8" t="s">
        <v>8</v>
      </c>
      <c r="G3" s="9" t="s">
        <v>9</v>
      </c>
      <c r="H3" s="9" t="s">
        <v>10</v>
      </c>
      <c r="I3" s="10" t="s">
        <v>11</v>
      </c>
      <c r="J3" s="10" t="s">
        <v>12</v>
      </c>
      <c r="K3" s="11" t="s">
        <v>13</v>
      </c>
      <c r="L3" s="11" t="s">
        <v>14</v>
      </c>
      <c r="M3" s="11" t="s">
        <v>15</v>
      </c>
      <c r="N3" s="11" t="s">
        <v>16</v>
      </c>
      <c r="O3" s="12" t="s">
        <v>17</v>
      </c>
      <c r="P3" s="12" t="s">
        <v>18</v>
      </c>
      <c r="Q3" s="12" t="s">
        <v>19</v>
      </c>
      <c r="R3" s="12" t="s">
        <v>20</v>
      </c>
      <c r="S3" s="13" t="s">
        <v>21</v>
      </c>
      <c r="T3" s="14" t="s">
        <v>22</v>
      </c>
      <c r="U3" s="14" t="s">
        <v>23</v>
      </c>
      <c r="V3" s="15" t="s">
        <v>24</v>
      </c>
      <c r="W3" s="16" t="s">
        <v>25</v>
      </c>
      <c r="X3" s="13" t="s">
        <v>26</v>
      </c>
      <c r="Y3" s="13" t="s">
        <v>27</v>
      </c>
      <c r="Z3" s="17" t="s">
        <v>28</v>
      </c>
      <c r="AA3" s="17" t="s">
        <v>29</v>
      </c>
      <c r="AB3" s="17" t="s">
        <v>30</v>
      </c>
      <c r="AC3" s="18" t="s">
        <v>31</v>
      </c>
      <c r="AD3" s="13" t="s">
        <v>32</v>
      </c>
      <c r="AE3" s="8" t="s">
        <v>33</v>
      </c>
    </row>
    <row r="4" spans="1:31" x14ac:dyDescent="0.25">
      <c r="A4" s="19"/>
      <c r="B4" s="114">
        <v>1</v>
      </c>
      <c r="C4" s="115"/>
      <c r="D4" s="20">
        <v>2</v>
      </c>
      <c r="E4" s="21">
        <v>3</v>
      </c>
      <c r="F4" s="21">
        <v>4</v>
      </c>
      <c r="G4" s="9">
        <v>5</v>
      </c>
      <c r="H4" s="9"/>
      <c r="I4" s="9">
        <v>6</v>
      </c>
      <c r="J4" s="9">
        <v>7</v>
      </c>
      <c r="K4" s="22" t="s">
        <v>34</v>
      </c>
      <c r="L4" s="22" t="s">
        <v>35</v>
      </c>
      <c r="M4" s="22" t="s">
        <v>36</v>
      </c>
      <c r="N4" s="22" t="s">
        <v>37</v>
      </c>
      <c r="O4" s="22" t="s">
        <v>38</v>
      </c>
      <c r="P4" s="22" t="s">
        <v>39</v>
      </c>
      <c r="Q4" s="22"/>
      <c r="R4" s="22" t="s">
        <v>40</v>
      </c>
      <c r="S4" s="23">
        <v>15</v>
      </c>
      <c r="T4" s="24">
        <v>16</v>
      </c>
      <c r="U4" s="24">
        <v>17</v>
      </c>
      <c r="V4" s="25">
        <v>18</v>
      </c>
      <c r="W4" s="23">
        <v>19</v>
      </c>
      <c r="X4" s="23">
        <v>20</v>
      </c>
      <c r="Y4" s="26">
        <v>21</v>
      </c>
      <c r="Z4" s="24">
        <v>22</v>
      </c>
      <c r="AA4" s="24">
        <v>23</v>
      </c>
      <c r="AB4" s="24">
        <v>24</v>
      </c>
      <c r="AC4" s="24">
        <v>25</v>
      </c>
      <c r="AD4" s="27">
        <v>26</v>
      </c>
      <c r="AE4" s="24">
        <v>27</v>
      </c>
    </row>
    <row r="5" spans="1:31" ht="76.5" x14ac:dyDescent="0.25">
      <c r="A5" s="28">
        <v>1</v>
      </c>
      <c r="B5" s="29" t="s">
        <v>41</v>
      </c>
      <c r="C5" s="29" t="s">
        <v>42</v>
      </c>
      <c r="D5" s="30">
        <v>27571</v>
      </c>
      <c r="E5" s="31"/>
      <c r="F5" s="31">
        <v>1975</v>
      </c>
      <c r="G5" s="32">
        <v>1975</v>
      </c>
      <c r="H5" s="32">
        <f>2019-G5</f>
        <v>44</v>
      </c>
      <c r="I5" s="32" t="s">
        <v>43</v>
      </c>
      <c r="J5" s="32" t="s">
        <v>44</v>
      </c>
      <c r="K5" s="31" t="s">
        <v>45</v>
      </c>
      <c r="L5" s="31" t="s">
        <v>46</v>
      </c>
      <c r="M5" s="28" t="s">
        <v>47</v>
      </c>
      <c r="N5" s="33" t="s">
        <v>48</v>
      </c>
      <c r="O5" s="34">
        <v>38089</v>
      </c>
      <c r="P5" s="35" t="s">
        <v>49</v>
      </c>
      <c r="Q5" s="36">
        <f>2020-P5</f>
        <v>16</v>
      </c>
      <c r="R5" s="34">
        <v>38454</v>
      </c>
      <c r="S5" s="31" t="s">
        <v>50</v>
      </c>
      <c r="T5" s="37" t="s">
        <v>51</v>
      </c>
      <c r="U5" s="37" t="s">
        <v>52</v>
      </c>
      <c r="V5" s="31" t="s">
        <v>53</v>
      </c>
      <c r="W5" s="38" t="s">
        <v>54</v>
      </c>
      <c r="X5" s="39"/>
      <c r="Y5" s="21"/>
      <c r="Z5" s="40" t="s">
        <v>55</v>
      </c>
      <c r="AA5" s="40" t="s">
        <v>56</v>
      </c>
      <c r="AB5" s="41"/>
      <c r="AC5" s="42" t="s">
        <v>57</v>
      </c>
      <c r="AD5" s="43"/>
      <c r="AE5" s="44" t="s">
        <v>58</v>
      </c>
    </row>
    <row r="6" spans="1:31" ht="60" x14ac:dyDescent="0.25">
      <c r="A6" s="28">
        <f>IF(B5&lt;&gt;"",SUBTOTAL(3,B5:B$8)+1,"")</f>
        <v>5</v>
      </c>
      <c r="B6" s="45" t="s">
        <v>59</v>
      </c>
      <c r="C6" s="45" t="s">
        <v>60</v>
      </c>
      <c r="D6" s="30">
        <v>27216</v>
      </c>
      <c r="E6" s="32">
        <v>1974</v>
      </c>
      <c r="F6" s="32"/>
      <c r="G6" s="32">
        <v>1974</v>
      </c>
      <c r="H6" s="32">
        <f t="shared" ref="H6:H69" si="0">2019-G6</f>
        <v>45</v>
      </c>
      <c r="I6" s="32" t="s">
        <v>61</v>
      </c>
      <c r="J6" s="32" t="s">
        <v>62</v>
      </c>
      <c r="K6" s="32" t="s">
        <v>45</v>
      </c>
      <c r="L6" s="32" t="s">
        <v>46</v>
      </c>
      <c r="M6" s="46" t="s">
        <v>63</v>
      </c>
      <c r="N6" s="46" t="s">
        <v>64</v>
      </c>
      <c r="O6" s="47">
        <v>42044</v>
      </c>
      <c r="P6" s="48" t="s">
        <v>65</v>
      </c>
      <c r="Q6" s="36">
        <f t="shared" ref="Q6:Q69" si="1">2020-P6</f>
        <v>5</v>
      </c>
      <c r="R6" s="47">
        <v>42409</v>
      </c>
      <c r="S6" s="32" t="s">
        <v>66</v>
      </c>
      <c r="T6" s="49" t="s">
        <v>42</v>
      </c>
      <c r="U6" s="37" t="s">
        <v>53</v>
      </c>
      <c r="V6" s="32" t="s">
        <v>67</v>
      </c>
      <c r="W6" s="38" t="s">
        <v>68</v>
      </c>
      <c r="X6" s="32"/>
      <c r="Y6" s="32" t="s">
        <v>69</v>
      </c>
      <c r="Z6" s="40" t="s">
        <v>70</v>
      </c>
      <c r="AA6" s="40" t="s">
        <v>71</v>
      </c>
      <c r="AB6" s="41" t="s">
        <v>72</v>
      </c>
      <c r="AC6" s="32" t="s">
        <v>73</v>
      </c>
      <c r="AD6" s="43" t="s">
        <v>74</v>
      </c>
      <c r="AE6" s="32" t="s">
        <v>75</v>
      </c>
    </row>
    <row r="7" spans="1:31" ht="45" x14ac:dyDescent="0.25">
      <c r="A7" s="28">
        <f>IF(B6&lt;&gt;"",SUBTOTAL(3,B6:B$8)+1,"")</f>
        <v>4</v>
      </c>
      <c r="B7" s="29" t="s">
        <v>76</v>
      </c>
      <c r="C7" s="29" t="s">
        <v>77</v>
      </c>
      <c r="D7" s="30">
        <v>29151</v>
      </c>
      <c r="E7" s="32">
        <v>1979</v>
      </c>
      <c r="F7" s="32"/>
      <c r="G7" s="32">
        <v>1979</v>
      </c>
      <c r="H7" s="32">
        <f t="shared" si="0"/>
        <v>40</v>
      </c>
      <c r="I7" s="32" t="s">
        <v>78</v>
      </c>
      <c r="J7" s="32" t="s">
        <v>79</v>
      </c>
      <c r="K7" s="31" t="s">
        <v>45</v>
      </c>
      <c r="L7" s="31" t="s">
        <v>46</v>
      </c>
      <c r="M7" s="50">
        <v>40.154221999999997</v>
      </c>
      <c r="N7" s="31" t="s">
        <v>80</v>
      </c>
      <c r="O7" s="34">
        <v>39853</v>
      </c>
      <c r="P7" s="35" t="s">
        <v>81</v>
      </c>
      <c r="Q7" s="36">
        <f t="shared" si="1"/>
        <v>11</v>
      </c>
      <c r="R7" s="34">
        <v>40218</v>
      </c>
      <c r="S7" s="31" t="s">
        <v>66</v>
      </c>
      <c r="T7" s="37" t="s">
        <v>42</v>
      </c>
      <c r="U7" s="37" t="s">
        <v>52</v>
      </c>
      <c r="V7" s="31" t="s">
        <v>53</v>
      </c>
      <c r="W7" s="51" t="s">
        <v>82</v>
      </c>
      <c r="X7" s="52"/>
      <c r="Y7" s="53" t="s">
        <v>83</v>
      </c>
      <c r="Z7" s="40" t="s">
        <v>84</v>
      </c>
      <c r="AA7" s="40" t="s">
        <v>56</v>
      </c>
      <c r="AB7" s="41"/>
      <c r="AC7" s="44" t="s">
        <v>57</v>
      </c>
      <c r="AD7" s="43"/>
      <c r="AE7" s="44" t="s">
        <v>85</v>
      </c>
    </row>
    <row r="8" spans="1:31" ht="75" x14ac:dyDescent="0.25">
      <c r="A8" s="28">
        <f>IF(B7&lt;&gt;"",SUBTOTAL(3,B7:B$8)+1,"")</f>
        <v>3</v>
      </c>
      <c r="B8" s="29" t="s">
        <v>76</v>
      </c>
      <c r="C8" s="29" t="s">
        <v>86</v>
      </c>
      <c r="D8" s="54">
        <v>27110</v>
      </c>
      <c r="E8" s="32">
        <v>1974</v>
      </c>
      <c r="F8" s="32"/>
      <c r="G8" s="32">
        <v>1974</v>
      </c>
      <c r="H8" s="32">
        <f t="shared" si="0"/>
        <v>45</v>
      </c>
      <c r="I8" s="32" t="s">
        <v>87</v>
      </c>
      <c r="J8" s="32" t="s">
        <v>88</v>
      </c>
      <c r="K8" s="31" t="s">
        <v>45</v>
      </c>
      <c r="L8" s="31" t="s">
        <v>46</v>
      </c>
      <c r="M8" s="55" t="s">
        <v>89</v>
      </c>
      <c r="N8" s="56" t="s">
        <v>90</v>
      </c>
      <c r="O8" s="34">
        <v>35821</v>
      </c>
      <c r="P8" s="35" t="s">
        <v>91</v>
      </c>
      <c r="Q8" s="36">
        <f t="shared" si="1"/>
        <v>22</v>
      </c>
      <c r="R8" s="34">
        <v>36186</v>
      </c>
      <c r="S8" s="31" t="s">
        <v>66</v>
      </c>
      <c r="T8" s="37" t="s">
        <v>42</v>
      </c>
      <c r="U8" s="57" t="s">
        <v>92</v>
      </c>
      <c r="V8" s="31" t="s">
        <v>67</v>
      </c>
      <c r="W8" s="58"/>
      <c r="X8" s="31"/>
      <c r="Y8" s="32" t="s">
        <v>52</v>
      </c>
      <c r="Z8" s="40" t="s">
        <v>55</v>
      </c>
      <c r="AA8" s="40" t="s">
        <v>93</v>
      </c>
      <c r="AB8" s="41"/>
      <c r="AC8" s="44" t="s">
        <v>94</v>
      </c>
      <c r="AD8" s="43"/>
      <c r="AE8" s="44" t="s">
        <v>85</v>
      </c>
    </row>
    <row r="9" spans="1:31" ht="75" x14ac:dyDescent="0.25">
      <c r="A9" s="28">
        <f>IF(B8&lt;&gt;"",SUBTOTAL(3,B$8:B8)+1,"")</f>
        <v>2</v>
      </c>
      <c r="B9" s="29" t="s">
        <v>41</v>
      </c>
      <c r="C9" s="29" t="s">
        <v>95</v>
      </c>
      <c r="D9" s="30">
        <v>28873</v>
      </c>
      <c r="E9" s="32"/>
      <c r="F9" s="32">
        <v>1979</v>
      </c>
      <c r="G9" s="32">
        <v>1979</v>
      </c>
      <c r="H9" s="32">
        <f t="shared" si="0"/>
        <v>40</v>
      </c>
      <c r="I9" s="32" t="s">
        <v>96</v>
      </c>
      <c r="J9" s="32" t="s">
        <v>97</v>
      </c>
      <c r="K9" s="31" t="s">
        <v>45</v>
      </c>
      <c r="L9" s="31" t="s">
        <v>46</v>
      </c>
      <c r="M9" s="55" t="s">
        <v>98</v>
      </c>
      <c r="N9" s="33" t="s">
        <v>99</v>
      </c>
      <c r="O9" s="34">
        <v>40281</v>
      </c>
      <c r="P9" s="48" t="s">
        <v>100</v>
      </c>
      <c r="Q9" s="36">
        <f t="shared" si="1"/>
        <v>10</v>
      </c>
      <c r="R9" s="34">
        <v>40646</v>
      </c>
      <c r="S9" s="31" t="s">
        <v>50</v>
      </c>
      <c r="T9" s="37" t="s">
        <v>42</v>
      </c>
      <c r="U9" s="37" t="s">
        <v>53</v>
      </c>
      <c r="V9" s="31" t="s">
        <v>53</v>
      </c>
      <c r="W9" s="58" t="s">
        <v>54</v>
      </c>
      <c r="X9" s="31"/>
      <c r="Y9" s="32" t="s">
        <v>83</v>
      </c>
      <c r="Z9" s="40" t="s">
        <v>55</v>
      </c>
      <c r="AA9" s="40" t="s">
        <v>101</v>
      </c>
      <c r="AB9" s="41"/>
      <c r="AC9" s="44" t="s">
        <v>94</v>
      </c>
      <c r="AD9" s="43" t="s">
        <v>102</v>
      </c>
      <c r="AE9" s="44" t="s">
        <v>85</v>
      </c>
    </row>
    <row r="10" spans="1:31" ht="76.5" x14ac:dyDescent="0.25">
      <c r="A10" s="28">
        <f>IF(B9&lt;&gt;"",SUBTOTAL(3,B$8:B9)+1,"")</f>
        <v>3</v>
      </c>
      <c r="B10" s="29" t="s">
        <v>103</v>
      </c>
      <c r="C10" s="29" t="s">
        <v>104</v>
      </c>
      <c r="D10" s="30">
        <v>24743</v>
      </c>
      <c r="E10" s="31"/>
      <c r="F10" s="31">
        <v>1967</v>
      </c>
      <c r="G10" s="32">
        <v>1967</v>
      </c>
      <c r="H10" s="32">
        <f t="shared" si="0"/>
        <v>52</v>
      </c>
      <c r="I10" s="32" t="s">
        <v>105</v>
      </c>
      <c r="J10" s="32" t="s">
        <v>106</v>
      </c>
      <c r="K10" s="31" t="s">
        <v>45</v>
      </c>
      <c r="L10" s="31" t="s">
        <v>46</v>
      </c>
      <c r="M10" s="31">
        <v>40.183608999999997</v>
      </c>
      <c r="N10" s="38" t="s">
        <v>107</v>
      </c>
      <c r="O10" s="34">
        <v>41166</v>
      </c>
      <c r="P10" s="35" t="s">
        <v>108</v>
      </c>
      <c r="Q10" s="36">
        <f t="shared" si="1"/>
        <v>8</v>
      </c>
      <c r="R10" s="34">
        <v>41531</v>
      </c>
      <c r="S10" s="31" t="s">
        <v>66</v>
      </c>
      <c r="T10" s="37" t="s">
        <v>42</v>
      </c>
      <c r="U10" s="37" t="s">
        <v>52</v>
      </c>
      <c r="V10" s="31" t="s">
        <v>67</v>
      </c>
      <c r="W10" s="31"/>
      <c r="X10" s="52"/>
      <c r="Y10" s="53"/>
      <c r="Z10" s="40" t="s">
        <v>109</v>
      </c>
      <c r="AA10" s="40" t="s">
        <v>110</v>
      </c>
      <c r="AB10" s="41"/>
      <c r="AC10" s="44" t="s">
        <v>111</v>
      </c>
      <c r="AD10" s="43" t="s">
        <v>112</v>
      </c>
      <c r="AE10" s="44" t="s">
        <v>113</v>
      </c>
    </row>
    <row r="11" spans="1:31" ht="90" x14ac:dyDescent="0.25">
      <c r="A11" s="28">
        <f>IF(B10&lt;&gt;"",SUBTOTAL(3,B$8:B10)+1,"")</f>
        <v>4</v>
      </c>
      <c r="B11" s="45" t="s">
        <v>114</v>
      </c>
      <c r="C11" s="45" t="s">
        <v>115</v>
      </c>
      <c r="D11" s="30">
        <v>27937</v>
      </c>
      <c r="E11" s="32">
        <v>1976</v>
      </c>
      <c r="F11" s="32"/>
      <c r="G11" s="32">
        <v>1976</v>
      </c>
      <c r="H11" s="32">
        <f t="shared" si="0"/>
        <v>43</v>
      </c>
      <c r="I11" s="32" t="s">
        <v>116</v>
      </c>
      <c r="J11" s="32" t="s">
        <v>117</v>
      </c>
      <c r="K11" s="31" t="s">
        <v>45</v>
      </c>
      <c r="L11" s="31" t="s">
        <v>46</v>
      </c>
      <c r="M11" s="33" t="s">
        <v>118</v>
      </c>
      <c r="N11" s="33" t="s">
        <v>119</v>
      </c>
      <c r="O11" s="59">
        <v>40197</v>
      </c>
      <c r="P11" s="35" t="s">
        <v>100</v>
      </c>
      <c r="Q11" s="36">
        <f t="shared" si="1"/>
        <v>10</v>
      </c>
      <c r="R11" s="59">
        <v>40562</v>
      </c>
      <c r="S11" s="31" t="s">
        <v>66</v>
      </c>
      <c r="T11" s="37" t="s">
        <v>42</v>
      </c>
      <c r="U11" s="37" t="s">
        <v>92</v>
      </c>
      <c r="V11" s="31" t="s">
        <v>67</v>
      </c>
      <c r="W11" s="38" t="s">
        <v>120</v>
      </c>
      <c r="X11" s="31"/>
      <c r="Y11" s="60" t="s">
        <v>121</v>
      </c>
      <c r="Z11" s="40" t="s">
        <v>122</v>
      </c>
      <c r="AA11" s="41" t="s">
        <v>123</v>
      </c>
      <c r="AB11" s="41" t="s">
        <v>124</v>
      </c>
      <c r="AC11" s="32" t="s">
        <v>73</v>
      </c>
      <c r="AD11" s="43"/>
      <c r="AE11" s="44" t="s">
        <v>85</v>
      </c>
    </row>
    <row r="12" spans="1:31" ht="60" x14ac:dyDescent="0.25">
      <c r="A12" s="28">
        <f>IF(B11&lt;&gt;"",SUBTOTAL(3,B$8:B11)+1,"")</f>
        <v>5</v>
      </c>
      <c r="B12" s="29" t="s">
        <v>125</v>
      </c>
      <c r="C12" s="29" t="s">
        <v>126</v>
      </c>
      <c r="D12" s="30">
        <v>24518</v>
      </c>
      <c r="E12" s="31"/>
      <c r="F12" s="31">
        <v>1967</v>
      </c>
      <c r="G12" s="32">
        <v>1967</v>
      </c>
      <c r="H12" s="32">
        <f t="shared" si="0"/>
        <v>52</v>
      </c>
      <c r="I12" s="32" t="s">
        <v>127</v>
      </c>
      <c r="J12" s="32" t="s">
        <v>128</v>
      </c>
      <c r="K12" s="31" t="s">
        <v>45</v>
      </c>
      <c r="L12" s="31" t="s">
        <v>46</v>
      </c>
      <c r="M12" s="31">
        <v>40.140137000000003</v>
      </c>
      <c r="N12" s="31">
        <v>222633</v>
      </c>
      <c r="O12" s="34">
        <v>39221</v>
      </c>
      <c r="P12" s="48" t="s">
        <v>129</v>
      </c>
      <c r="Q12" s="36">
        <f t="shared" si="1"/>
        <v>13</v>
      </c>
      <c r="R12" s="34">
        <v>39587</v>
      </c>
      <c r="S12" s="31" t="s">
        <v>66</v>
      </c>
      <c r="T12" s="37" t="s">
        <v>42</v>
      </c>
      <c r="U12" s="37" t="s">
        <v>130</v>
      </c>
      <c r="V12" s="31" t="s">
        <v>67</v>
      </c>
      <c r="W12" s="38" t="s">
        <v>131</v>
      </c>
      <c r="X12" s="52"/>
      <c r="Y12" s="53" t="s">
        <v>132</v>
      </c>
      <c r="Z12" s="40" t="s">
        <v>55</v>
      </c>
      <c r="AA12" s="40" t="s">
        <v>133</v>
      </c>
      <c r="AB12" s="41"/>
      <c r="AC12" s="32" t="s">
        <v>73</v>
      </c>
      <c r="AD12" s="43" t="s">
        <v>74</v>
      </c>
      <c r="AE12" s="44" t="s">
        <v>75</v>
      </c>
    </row>
    <row r="13" spans="1:31" ht="60" x14ac:dyDescent="0.25">
      <c r="A13" s="28">
        <f>IF(B12&lt;&gt;"",SUBTOTAL(3,B$8:B12)+1,"")</f>
        <v>6</v>
      </c>
      <c r="B13" s="45" t="s">
        <v>134</v>
      </c>
      <c r="C13" s="45" t="s">
        <v>135</v>
      </c>
      <c r="D13" s="30">
        <v>28175</v>
      </c>
      <c r="E13" s="32"/>
      <c r="F13" s="32">
        <v>1977</v>
      </c>
      <c r="G13" s="32">
        <v>1977</v>
      </c>
      <c r="H13" s="32">
        <f t="shared" si="0"/>
        <v>42</v>
      </c>
      <c r="I13" s="32" t="s">
        <v>136</v>
      </c>
      <c r="J13" s="32" t="s">
        <v>137</v>
      </c>
      <c r="K13" s="31" t="s">
        <v>45</v>
      </c>
      <c r="L13" s="31" t="s">
        <v>46</v>
      </c>
      <c r="M13" s="31">
        <v>40.114876000000002</v>
      </c>
      <c r="N13" s="31">
        <v>150215</v>
      </c>
      <c r="O13" s="34">
        <v>38141</v>
      </c>
      <c r="P13" s="35" t="s">
        <v>49</v>
      </c>
      <c r="Q13" s="36">
        <f t="shared" si="1"/>
        <v>16</v>
      </c>
      <c r="R13" s="34">
        <v>38506</v>
      </c>
      <c r="S13" s="52" t="s">
        <v>138</v>
      </c>
      <c r="T13" s="37" t="s">
        <v>42</v>
      </c>
      <c r="U13" s="37" t="s">
        <v>92</v>
      </c>
      <c r="V13" s="31" t="s">
        <v>67</v>
      </c>
      <c r="W13" s="38" t="s">
        <v>139</v>
      </c>
      <c r="X13" s="52"/>
      <c r="Y13" s="53" t="s">
        <v>83</v>
      </c>
      <c r="Z13" s="40" t="s">
        <v>55</v>
      </c>
      <c r="AA13" s="40" t="s">
        <v>140</v>
      </c>
      <c r="AB13" s="41"/>
      <c r="AC13" s="44" t="s">
        <v>111</v>
      </c>
      <c r="AD13" s="43">
        <v>38896</v>
      </c>
      <c r="AE13" s="44" t="s">
        <v>85</v>
      </c>
    </row>
    <row r="14" spans="1:31" ht="90" x14ac:dyDescent="0.25">
      <c r="A14" s="28">
        <f>IF(B13&lt;&gt;"",SUBTOTAL(3,B$8:B13)+1,"")</f>
        <v>7</v>
      </c>
      <c r="B14" s="29" t="s">
        <v>141</v>
      </c>
      <c r="C14" s="29" t="s">
        <v>142</v>
      </c>
      <c r="D14" s="30">
        <v>24045</v>
      </c>
      <c r="E14" s="32"/>
      <c r="F14" s="32">
        <v>1965</v>
      </c>
      <c r="G14" s="32">
        <v>1965</v>
      </c>
      <c r="H14" s="32">
        <f t="shared" si="0"/>
        <v>54</v>
      </c>
      <c r="I14" s="32" t="s">
        <v>143</v>
      </c>
      <c r="J14" s="32" t="s">
        <v>144</v>
      </c>
      <c r="K14" s="31" t="s">
        <v>45</v>
      </c>
      <c r="L14" s="31" t="s">
        <v>46</v>
      </c>
      <c r="M14" s="61" t="s">
        <v>145</v>
      </c>
      <c r="N14" s="31">
        <v>222749</v>
      </c>
      <c r="O14" s="34" t="s">
        <v>146</v>
      </c>
      <c r="P14" s="35" t="s">
        <v>147</v>
      </c>
      <c r="Q14" s="36">
        <f t="shared" si="1"/>
        <v>9</v>
      </c>
      <c r="R14" s="34">
        <v>41088</v>
      </c>
      <c r="S14" s="31" t="s">
        <v>66</v>
      </c>
      <c r="T14" s="37" t="s">
        <v>42</v>
      </c>
      <c r="U14" s="37" t="s">
        <v>92</v>
      </c>
      <c r="V14" s="31" t="s">
        <v>67</v>
      </c>
      <c r="W14" s="62" t="s">
        <v>148</v>
      </c>
      <c r="X14" s="31" t="s">
        <v>149</v>
      </c>
      <c r="Y14" s="32" t="s">
        <v>83</v>
      </c>
      <c r="Z14" s="40" t="s">
        <v>150</v>
      </c>
      <c r="AA14" s="40" t="s">
        <v>151</v>
      </c>
      <c r="AB14" s="41"/>
      <c r="AC14" s="44" t="s">
        <v>94</v>
      </c>
      <c r="AD14" s="43" t="s">
        <v>102</v>
      </c>
      <c r="AE14" s="44" t="s">
        <v>85</v>
      </c>
    </row>
    <row r="15" spans="1:31" ht="75" x14ac:dyDescent="0.25">
      <c r="A15" s="28">
        <f>IF(B14&lt;&gt;"",SUBTOTAL(3,B$8:B14)+1,"")</f>
        <v>8</v>
      </c>
      <c r="B15" s="29" t="s">
        <v>152</v>
      </c>
      <c r="C15" s="29" t="s">
        <v>153</v>
      </c>
      <c r="D15" s="30">
        <v>21953</v>
      </c>
      <c r="E15" s="32">
        <v>1960</v>
      </c>
      <c r="F15" s="32"/>
      <c r="G15" s="32">
        <v>1960</v>
      </c>
      <c r="H15" s="32">
        <f t="shared" si="0"/>
        <v>59</v>
      </c>
      <c r="I15" s="32" t="s">
        <v>154</v>
      </c>
      <c r="J15" s="32" t="s">
        <v>137</v>
      </c>
      <c r="K15" s="31" t="s">
        <v>45</v>
      </c>
      <c r="L15" s="31" t="s">
        <v>46</v>
      </c>
      <c r="M15" s="61" t="s">
        <v>155</v>
      </c>
      <c r="N15" s="31">
        <v>222563</v>
      </c>
      <c r="O15" s="34">
        <v>38366</v>
      </c>
      <c r="P15" s="35" t="s">
        <v>156</v>
      </c>
      <c r="Q15" s="36">
        <f t="shared" si="1"/>
        <v>15</v>
      </c>
      <c r="R15" s="34">
        <v>38731</v>
      </c>
      <c r="S15" s="31" t="s">
        <v>66</v>
      </c>
      <c r="T15" s="37" t="s">
        <v>42</v>
      </c>
      <c r="U15" s="37" t="s">
        <v>92</v>
      </c>
      <c r="V15" s="31" t="s">
        <v>67</v>
      </c>
      <c r="W15" s="62" t="s">
        <v>157</v>
      </c>
      <c r="X15" s="31" t="s">
        <v>158</v>
      </c>
      <c r="Y15" s="32" t="s">
        <v>159</v>
      </c>
      <c r="Z15" s="40" t="s">
        <v>55</v>
      </c>
      <c r="AA15" s="40" t="s">
        <v>160</v>
      </c>
      <c r="AB15" s="41"/>
      <c r="AC15" s="32" t="s">
        <v>73</v>
      </c>
      <c r="AD15" s="43" t="s">
        <v>102</v>
      </c>
      <c r="AE15" s="44" t="s">
        <v>85</v>
      </c>
    </row>
    <row r="16" spans="1:31" ht="38.25" x14ac:dyDescent="0.25">
      <c r="A16" s="28">
        <f>IF(B15&lt;&gt;"",SUBTOTAL(3,B$8:B15)+1,"")</f>
        <v>9</v>
      </c>
      <c r="B16" s="29" t="s">
        <v>161</v>
      </c>
      <c r="C16" s="29" t="s">
        <v>162</v>
      </c>
      <c r="D16" s="30">
        <v>30900</v>
      </c>
      <c r="E16" s="31"/>
      <c r="F16" s="31">
        <v>1984</v>
      </c>
      <c r="G16" s="32">
        <v>1984</v>
      </c>
      <c r="H16" s="32">
        <f t="shared" si="0"/>
        <v>35</v>
      </c>
      <c r="I16" s="32" t="s">
        <v>163</v>
      </c>
      <c r="J16" s="32" t="s">
        <v>163</v>
      </c>
      <c r="K16" s="31" t="s">
        <v>45</v>
      </c>
      <c r="L16" s="31" t="s">
        <v>46</v>
      </c>
      <c r="M16" s="61" t="s">
        <v>164</v>
      </c>
      <c r="N16" s="52" t="s">
        <v>165</v>
      </c>
      <c r="O16" s="34">
        <v>41556</v>
      </c>
      <c r="P16" s="48" t="s">
        <v>166</v>
      </c>
      <c r="Q16" s="36">
        <f t="shared" si="1"/>
        <v>7</v>
      </c>
      <c r="R16" s="34">
        <v>41921</v>
      </c>
      <c r="S16" s="31" t="s">
        <v>50</v>
      </c>
      <c r="T16" s="37" t="s">
        <v>42</v>
      </c>
      <c r="U16" s="37" t="s">
        <v>52</v>
      </c>
      <c r="V16" s="31" t="s">
        <v>53</v>
      </c>
      <c r="W16" s="38" t="s">
        <v>167</v>
      </c>
      <c r="X16" s="52"/>
      <c r="Y16" s="53" t="s">
        <v>83</v>
      </c>
      <c r="Z16" s="40" t="s">
        <v>55</v>
      </c>
      <c r="AA16" s="40" t="s">
        <v>110</v>
      </c>
      <c r="AB16" s="41"/>
      <c r="AC16" s="44" t="s">
        <v>111</v>
      </c>
      <c r="AD16" s="43" t="s">
        <v>112</v>
      </c>
      <c r="AE16" s="44" t="s">
        <v>113</v>
      </c>
    </row>
    <row r="17" spans="1:31" ht="63.75" x14ac:dyDescent="0.25">
      <c r="A17" s="28">
        <f>IF(B16&lt;&gt;"",SUBTOTAL(3,B$8:B16)+1,"")</f>
        <v>10</v>
      </c>
      <c r="B17" s="29" t="s">
        <v>168</v>
      </c>
      <c r="C17" s="29" t="s">
        <v>169</v>
      </c>
      <c r="D17" s="30">
        <v>27506</v>
      </c>
      <c r="E17" s="31"/>
      <c r="F17" s="31">
        <v>1975</v>
      </c>
      <c r="G17" s="32">
        <v>1975</v>
      </c>
      <c r="H17" s="32">
        <f t="shared" si="0"/>
        <v>44</v>
      </c>
      <c r="I17" s="32" t="s">
        <v>170</v>
      </c>
      <c r="J17" s="32" t="s">
        <v>171</v>
      </c>
      <c r="K17" s="31" t="s">
        <v>45</v>
      </c>
      <c r="L17" s="31" t="s">
        <v>46</v>
      </c>
      <c r="M17" s="31">
        <v>40.140135000000001</v>
      </c>
      <c r="N17" s="31">
        <v>222644</v>
      </c>
      <c r="O17" s="34">
        <v>39290</v>
      </c>
      <c r="P17" s="35" t="s">
        <v>129</v>
      </c>
      <c r="Q17" s="36">
        <f t="shared" si="1"/>
        <v>13</v>
      </c>
      <c r="R17" s="34">
        <v>39656</v>
      </c>
      <c r="S17" s="31" t="s">
        <v>50</v>
      </c>
      <c r="T17" s="37" t="s">
        <v>42</v>
      </c>
      <c r="U17" s="37" t="s">
        <v>172</v>
      </c>
      <c r="V17" s="31" t="s">
        <v>67</v>
      </c>
      <c r="W17" s="38" t="s">
        <v>173</v>
      </c>
      <c r="X17" s="31"/>
      <c r="Y17" s="32" t="s">
        <v>52</v>
      </c>
      <c r="Z17" s="40" t="s">
        <v>174</v>
      </c>
      <c r="AA17" s="40" t="s">
        <v>110</v>
      </c>
      <c r="AB17" s="41"/>
      <c r="AC17" s="44" t="s">
        <v>111</v>
      </c>
      <c r="AD17" s="43" t="s">
        <v>74</v>
      </c>
      <c r="AE17" s="44" t="s">
        <v>75</v>
      </c>
    </row>
    <row r="18" spans="1:31" ht="60" x14ac:dyDescent="0.25">
      <c r="A18" s="28">
        <f>IF(B17&lt;&gt;"",SUBTOTAL(3,B$8:B17)+1,"")</f>
        <v>11</v>
      </c>
      <c r="B18" s="29" t="s">
        <v>175</v>
      </c>
      <c r="C18" s="29" t="s">
        <v>176</v>
      </c>
      <c r="D18" s="30">
        <v>26317</v>
      </c>
      <c r="E18" s="32">
        <v>1972</v>
      </c>
      <c r="F18" s="32"/>
      <c r="G18" s="32">
        <v>1972</v>
      </c>
      <c r="H18" s="32">
        <f t="shared" si="0"/>
        <v>47</v>
      </c>
      <c r="I18" s="32" t="s">
        <v>177</v>
      </c>
      <c r="J18" s="32" t="s">
        <v>178</v>
      </c>
      <c r="K18" s="31" t="s">
        <v>45</v>
      </c>
      <c r="L18" s="31" t="s">
        <v>46</v>
      </c>
      <c r="M18" s="55" t="s">
        <v>179</v>
      </c>
      <c r="N18" s="33" t="s">
        <v>180</v>
      </c>
      <c r="O18" s="34" t="s">
        <v>181</v>
      </c>
      <c r="P18" s="48" t="s">
        <v>182</v>
      </c>
      <c r="Q18" s="36">
        <f t="shared" si="1"/>
        <v>14</v>
      </c>
      <c r="R18" s="34" t="s">
        <v>183</v>
      </c>
      <c r="S18" s="31" t="s">
        <v>66</v>
      </c>
      <c r="T18" s="37" t="s">
        <v>42</v>
      </c>
      <c r="U18" s="37" t="s">
        <v>92</v>
      </c>
      <c r="V18" s="31" t="s">
        <v>184</v>
      </c>
      <c r="W18" s="38" t="s">
        <v>185</v>
      </c>
      <c r="X18" s="31"/>
      <c r="Y18" s="32" t="s">
        <v>159</v>
      </c>
      <c r="Z18" s="40" t="s">
        <v>55</v>
      </c>
      <c r="AA18" s="40" t="s">
        <v>186</v>
      </c>
      <c r="AB18" s="41"/>
      <c r="AC18" s="32" t="s">
        <v>73</v>
      </c>
      <c r="AD18" s="63"/>
      <c r="AE18" s="64" t="s">
        <v>85</v>
      </c>
    </row>
    <row r="19" spans="1:31" ht="60" x14ac:dyDescent="0.25">
      <c r="A19" s="28">
        <f>IF(B18&lt;&gt;"",SUBTOTAL(3,B$8:B18)+1,"")</f>
        <v>12</v>
      </c>
      <c r="B19" s="29" t="s">
        <v>187</v>
      </c>
      <c r="C19" s="29" t="s">
        <v>188</v>
      </c>
      <c r="D19" s="30">
        <v>24163</v>
      </c>
      <c r="E19" s="32">
        <v>1966</v>
      </c>
      <c r="F19" s="32"/>
      <c r="G19" s="32">
        <v>1966</v>
      </c>
      <c r="H19" s="32">
        <f t="shared" si="0"/>
        <v>53</v>
      </c>
      <c r="I19" s="32" t="s">
        <v>116</v>
      </c>
      <c r="J19" s="32" t="s">
        <v>117</v>
      </c>
      <c r="K19" s="31" t="s">
        <v>45</v>
      </c>
      <c r="L19" s="31" t="s">
        <v>46</v>
      </c>
      <c r="M19" s="33" t="s">
        <v>189</v>
      </c>
      <c r="N19" s="65" t="s">
        <v>190</v>
      </c>
      <c r="O19" s="34">
        <v>37058</v>
      </c>
      <c r="P19" s="35" t="s">
        <v>191</v>
      </c>
      <c r="Q19" s="36">
        <f t="shared" si="1"/>
        <v>19</v>
      </c>
      <c r="R19" s="34">
        <v>37423</v>
      </c>
      <c r="S19" s="31" t="s">
        <v>192</v>
      </c>
      <c r="T19" s="37" t="s">
        <v>42</v>
      </c>
      <c r="U19" s="37"/>
      <c r="V19" s="31" t="s">
        <v>193</v>
      </c>
      <c r="W19" s="38" t="s">
        <v>173</v>
      </c>
      <c r="X19" s="31" t="s">
        <v>132</v>
      </c>
      <c r="Y19" s="60" t="s">
        <v>121</v>
      </c>
      <c r="Z19" s="40" t="s">
        <v>194</v>
      </c>
      <c r="AA19" s="40" t="s">
        <v>195</v>
      </c>
      <c r="AB19" s="41"/>
      <c r="AC19" s="32" t="s">
        <v>73</v>
      </c>
      <c r="AD19" s="43"/>
      <c r="AE19" s="44" t="s">
        <v>85</v>
      </c>
    </row>
    <row r="20" spans="1:31" ht="90" x14ac:dyDescent="0.25">
      <c r="A20" s="28">
        <f>IF(B19&lt;&gt;"",SUBTOTAL(3,B$8:B19)+1,"")</f>
        <v>13</v>
      </c>
      <c r="B20" s="29" t="s">
        <v>196</v>
      </c>
      <c r="C20" s="29" t="s">
        <v>197</v>
      </c>
      <c r="D20" s="30">
        <v>22674</v>
      </c>
      <c r="E20" s="31">
        <v>1962</v>
      </c>
      <c r="F20" s="31"/>
      <c r="G20" s="32">
        <v>1962</v>
      </c>
      <c r="H20" s="32">
        <f t="shared" si="0"/>
        <v>57</v>
      </c>
      <c r="I20" s="32" t="s">
        <v>198</v>
      </c>
      <c r="J20" s="32" t="s">
        <v>199</v>
      </c>
      <c r="K20" s="31" t="s">
        <v>45</v>
      </c>
      <c r="L20" s="31" t="s">
        <v>46</v>
      </c>
      <c r="M20" s="31">
        <v>40.053296000000003</v>
      </c>
      <c r="N20" s="31">
        <v>222498</v>
      </c>
      <c r="O20" s="34">
        <v>31818</v>
      </c>
      <c r="P20" s="35" t="s">
        <v>200</v>
      </c>
      <c r="Q20" s="36">
        <f t="shared" si="1"/>
        <v>33</v>
      </c>
      <c r="R20" s="34">
        <v>32183</v>
      </c>
      <c r="S20" s="31" t="s">
        <v>192</v>
      </c>
      <c r="T20" s="37" t="s">
        <v>42</v>
      </c>
      <c r="U20" s="37" t="s">
        <v>92</v>
      </c>
      <c r="V20" s="31" t="s">
        <v>67</v>
      </c>
      <c r="W20" s="62" t="s">
        <v>201</v>
      </c>
      <c r="X20" s="31" t="s">
        <v>202</v>
      </c>
      <c r="Y20" s="32" t="s">
        <v>203</v>
      </c>
      <c r="Z20" s="40" t="s">
        <v>204</v>
      </c>
      <c r="AA20" s="40" t="s">
        <v>205</v>
      </c>
      <c r="AB20" s="41"/>
      <c r="AC20" s="32" t="s">
        <v>73</v>
      </c>
      <c r="AD20" s="43" t="s">
        <v>206</v>
      </c>
      <c r="AE20" s="44" t="s">
        <v>58</v>
      </c>
    </row>
    <row r="21" spans="1:31" ht="89.25" x14ac:dyDescent="0.25">
      <c r="A21" s="28">
        <f>IF(B20&lt;&gt;"",SUBTOTAL(3,B$8:B20)+1,"")</f>
        <v>14</v>
      </c>
      <c r="B21" s="29" t="s">
        <v>207</v>
      </c>
      <c r="C21" s="29" t="s">
        <v>208</v>
      </c>
      <c r="D21" s="30">
        <v>27253</v>
      </c>
      <c r="E21" s="31">
        <v>1974</v>
      </c>
      <c r="F21" s="31"/>
      <c r="G21" s="32">
        <v>1974</v>
      </c>
      <c r="H21" s="32">
        <f t="shared" si="0"/>
        <v>45</v>
      </c>
      <c r="I21" s="32" t="s">
        <v>209</v>
      </c>
      <c r="J21" s="32" t="s">
        <v>210</v>
      </c>
      <c r="K21" s="31" t="s">
        <v>45</v>
      </c>
      <c r="L21" s="31" t="s">
        <v>46</v>
      </c>
      <c r="M21" s="55" t="s">
        <v>211</v>
      </c>
      <c r="N21" s="55" t="s">
        <v>212</v>
      </c>
      <c r="O21" s="34">
        <v>39016</v>
      </c>
      <c r="P21" s="48" t="s">
        <v>182</v>
      </c>
      <c r="Q21" s="36">
        <f t="shared" si="1"/>
        <v>14</v>
      </c>
      <c r="R21" s="34" t="s">
        <v>183</v>
      </c>
      <c r="S21" s="31" t="s">
        <v>66</v>
      </c>
      <c r="T21" s="37" t="s">
        <v>42</v>
      </c>
      <c r="U21" s="37" t="s">
        <v>53</v>
      </c>
      <c r="V21" s="31" t="s">
        <v>67</v>
      </c>
      <c r="W21" s="31"/>
      <c r="X21" s="31"/>
      <c r="Y21" s="60" t="s">
        <v>121</v>
      </c>
      <c r="Z21" s="40" t="s">
        <v>213</v>
      </c>
      <c r="AA21" s="40" t="s">
        <v>71</v>
      </c>
      <c r="AB21" s="41"/>
      <c r="AC21" s="32" t="s">
        <v>73</v>
      </c>
      <c r="AD21" s="66"/>
      <c r="AE21" s="44" t="s">
        <v>113</v>
      </c>
    </row>
    <row r="22" spans="1:31" ht="51" x14ac:dyDescent="0.25">
      <c r="A22" s="28">
        <f>IF(B21&lt;&gt;"",SUBTOTAL(3,B$8:B21)+1,"")</f>
        <v>15</v>
      </c>
      <c r="B22" s="29" t="s">
        <v>214</v>
      </c>
      <c r="C22" s="29" t="s">
        <v>215</v>
      </c>
      <c r="D22" s="30">
        <v>30609</v>
      </c>
      <c r="E22" s="31"/>
      <c r="F22" s="31">
        <v>1983</v>
      </c>
      <c r="G22" s="32">
        <v>1983</v>
      </c>
      <c r="H22" s="32">
        <f t="shared" si="0"/>
        <v>36</v>
      </c>
      <c r="I22" s="32" t="s">
        <v>216</v>
      </c>
      <c r="J22" s="32" t="s">
        <v>217</v>
      </c>
      <c r="K22" s="31" t="s">
        <v>45</v>
      </c>
      <c r="L22" s="31" t="s">
        <v>46</v>
      </c>
      <c r="M22" s="61" t="s">
        <v>218</v>
      </c>
      <c r="N22" s="61" t="s">
        <v>219</v>
      </c>
      <c r="O22" s="34">
        <v>40018</v>
      </c>
      <c r="P22" s="35" t="s">
        <v>81</v>
      </c>
      <c r="Q22" s="36">
        <f t="shared" si="1"/>
        <v>11</v>
      </c>
      <c r="R22" s="34">
        <v>40383</v>
      </c>
      <c r="S22" s="31" t="s">
        <v>66</v>
      </c>
      <c r="T22" s="37" t="s">
        <v>220</v>
      </c>
      <c r="U22" s="37" t="s">
        <v>130</v>
      </c>
      <c r="V22" s="31" t="s">
        <v>67</v>
      </c>
      <c r="W22" s="31"/>
      <c r="X22" s="52"/>
      <c r="Y22" s="53" t="s">
        <v>83</v>
      </c>
      <c r="Z22" s="40" t="s">
        <v>221</v>
      </c>
      <c r="AA22" s="40" t="s">
        <v>110</v>
      </c>
      <c r="AB22" s="41"/>
      <c r="AC22" s="32" t="s">
        <v>111</v>
      </c>
      <c r="AD22" s="43" t="s">
        <v>112</v>
      </c>
      <c r="AE22" s="44" t="s">
        <v>113</v>
      </c>
    </row>
    <row r="23" spans="1:31" ht="75" x14ac:dyDescent="0.25">
      <c r="A23" s="28">
        <f>IF(B22&lt;&gt;"",SUBTOTAL(3,B$8:B22)+1,"")</f>
        <v>16</v>
      </c>
      <c r="B23" s="29" t="s">
        <v>222</v>
      </c>
      <c r="C23" s="29" t="s">
        <v>223</v>
      </c>
      <c r="D23" s="30">
        <v>26398</v>
      </c>
      <c r="E23" s="31">
        <v>1972</v>
      </c>
      <c r="F23" s="31"/>
      <c r="G23" s="32">
        <v>1972</v>
      </c>
      <c r="H23" s="32">
        <f t="shared" si="0"/>
        <v>47</v>
      </c>
      <c r="I23" s="32" t="s">
        <v>224</v>
      </c>
      <c r="J23" s="32" t="s">
        <v>106</v>
      </c>
      <c r="K23" s="31" t="s">
        <v>45</v>
      </c>
      <c r="L23" s="31" t="s">
        <v>46</v>
      </c>
      <c r="M23" s="31">
        <v>40.153095999999998</v>
      </c>
      <c r="N23" s="31">
        <v>222706</v>
      </c>
      <c r="O23" s="34">
        <v>39902</v>
      </c>
      <c r="P23" s="35" t="s">
        <v>81</v>
      </c>
      <c r="Q23" s="36">
        <f t="shared" si="1"/>
        <v>11</v>
      </c>
      <c r="R23" s="34">
        <v>40267</v>
      </c>
      <c r="S23" s="31" t="s">
        <v>50</v>
      </c>
      <c r="T23" s="37" t="s">
        <v>42</v>
      </c>
      <c r="U23" s="37" t="s">
        <v>52</v>
      </c>
      <c r="V23" s="31" t="s">
        <v>67</v>
      </c>
      <c r="W23" s="38" t="s">
        <v>68</v>
      </c>
      <c r="X23" s="52"/>
      <c r="Y23" s="53" t="s">
        <v>225</v>
      </c>
      <c r="Z23" s="40" t="s">
        <v>226</v>
      </c>
      <c r="AA23" s="40" t="s">
        <v>227</v>
      </c>
      <c r="AB23" s="41"/>
      <c r="AC23" s="44" t="s">
        <v>111</v>
      </c>
      <c r="AD23" s="43" t="s">
        <v>74</v>
      </c>
      <c r="AE23" s="44" t="s">
        <v>75</v>
      </c>
    </row>
    <row r="24" spans="1:31" ht="45" x14ac:dyDescent="0.25">
      <c r="A24" s="28">
        <f>IF(B23&lt;&gt;"",SUBTOTAL(3,B$8:B23)+1,"")</f>
        <v>17</v>
      </c>
      <c r="B24" s="29" t="s">
        <v>228</v>
      </c>
      <c r="C24" s="29" t="s">
        <v>104</v>
      </c>
      <c r="D24" s="30">
        <v>25229</v>
      </c>
      <c r="E24" s="31"/>
      <c r="F24" s="31">
        <v>1969</v>
      </c>
      <c r="G24" s="32">
        <v>1969</v>
      </c>
      <c r="H24" s="32">
        <f t="shared" si="0"/>
        <v>50</v>
      </c>
      <c r="I24" s="32" t="s">
        <v>229</v>
      </c>
      <c r="J24" s="32" t="s">
        <v>230</v>
      </c>
      <c r="K24" s="31" t="s">
        <v>45</v>
      </c>
      <c r="L24" s="31" t="s">
        <v>46</v>
      </c>
      <c r="M24" s="31">
        <v>40.151116999999999</v>
      </c>
      <c r="N24" s="31">
        <v>222684</v>
      </c>
      <c r="O24" s="34" t="s">
        <v>231</v>
      </c>
      <c r="P24" s="48" t="s">
        <v>81</v>
      </c>
      <c r="Q24" s="36">
        <f t="shared" si="1"/>
        <v>11</v>
      </c>
      <c r="R24" s="34" t="s">
        <v>232</v>
      </c>
      <c r="S24" s="31" t="s">
        <v>66</v>
      </c>
      <c r="T24" s="37" t="s">
        <v>42</v>
      </c>
      <c r="U24" s="37" t="s">
        <v>92</v>
      </c>
      <c r="V24" s="31" t="s">
        <v>67</v>
      </c>
      <c r="W24" s="62" t="s">
        <v>148</v>
      </c>
      <c r="X24" s="31" t="s">
        <v>149</v>
      </c>
      <c r="Y24" s="32" t="s">
        <v>83</v>
      </c>
      <c r="Z24" s="40" t="s">
        <v>233</v>
      </c>
      <c r="AA24" s="40" t="s">
        <v>71</v>
      </c>
      <c r="AB24" s="41"/>
      <c r="AC24" s="32" t="s">
        <v>94</v>
      </c>
      <c r="AD24" s="43" t="s">
        <v>102</v>
      </c>
      <c r="AE24" s="44" t="s">
        <v>58</v>
      </c>
    </row>
    <row r="25" spans="1:31" ht="75" x14ac:dyDescent="0.25">
      <c r="A25" s="28">
        <f>IF(B24&lt;&gt;"",SUBTOTAL(3,B$8:B24)+1,"")</f>
        <v>18</v>
      </c>
      <c r="B25" s="29" t="s">
        <v>234</v>
      </c>
      <c r="C25" s="29" t="s">
        <v>235</v>
      </c>
      <c r="D25" s="30">
        <v>28370</v>
      </c>
      <c r="E25" s="31">
        <v>1977</v>
      </c>
      <c r="F25" s="31"/>
      <c r="G25" s="32">
        <v>1977</v>
      </c>
      <c r="H25" s="32">
        <f t="shared" si="0"/>
        <v>42</v>
      </c>
      <c r="I25" s="32" t="s">
        <v>236</v>
      </c>
      <c r="J25" s="32" t="s">
        <v>128</v>
      </c>
      <c r="K25" s="31" t="s">
        <v>45</v>
      </c>
      <c r="L25" s="31" t="s">
        <v>46</v>
      </c>
      <c r="M25" s="55" t="s">
        <v>237</v>
      </c>
      <c r="N25" s="56" t="s">
        <v>238</v>
      </c>
      <c r="O25" s="59">
        <v>41157</v>
      </c>
      <c r="P25" s="35" t="s">
        <v>108</v>
      </c>
      <c r="Q25" s="36">
        <f t="shared" si="1"/>
        <v>8</v>
      </c>
      <c r="R25" s="59">
        <v>41522</v>
      </c>
      <c r="S25" s="31" t="s">
        <v>66</v>
      </c>
      <c r="T25" s="37" t="s">
        <v>42</v>
      </c>
      <c r="U25" s="37" t="s">
        <v>92</v>
      </c>
      <c r="V25" s="31" t="s">
        <v>67</v>
      </c>
      <c r="W25" s="31"/>
      <c r="X25" s="31" t="s">
        <v>149</v>
      </c>
      <c r="Y25" s="32" t="s">
        <v>239</v>
      </c>
      <c r="Z25" s="40" t="s">
        <v>213</v>
      </c>
      <c r="AA25" s="40" t="s">
        <v>240</v>
      </c>
      <c r="AB25" s="41"/>
      <c r="AC25" s="32" t="s">
        <v>73</v>
      </c>
      <c r="AD25" s="43" t="s">
        <v>102</v>
      </c>
      <c r="AE25" s="44" t="s">
        <v>113</v>
      </c>
    </row>
    <row r="26" spans="1:31" ht="63.75" x14ac:dyDescent="0.25">
      <c r="A26" s="28">
        <f>IF(B25&lt;&gt;"",SUBTOTAL(3,B$8:B25)+1,"")</f>
        <v>19</v>
      </c>
      <c r="B26" s="29" t="s">
        <v>152</v>
      </c>
      <c r="C26" s="29" t="s">
        <v>241</v>
      </c>
      <c r="D26" s="30">
        <v>28021</v>
      </c>
      <c r="E26" s="31">
        <v>1976</v>
      </c>
      <c r="F26" s="31"/>
      <c r="G26" s="32">
        <v>1976</v>
      </c>
      <c r="H26" s="32">
        <f t="shared" si="0"/>
        <v>43</v>
      </c>
      <c r="I26" s="32" t="s">
        <v>242</v>
      </c>
      <c r="J26" s="32" t="s">
        <v>106</v>
      </c>
      <c r="K26" s="31" t="s">
        <v>45</v>
      </c>
      <c r="L26" s="31" t="s">
        <v>46</v>
      </c>
      <c r="M26" s="61" t="s">
        <v>243</v>
      </c>
      <c r="N26" s="61" t="s">
        <v>244</v>
      </c>
      <c r="O26" s="34" t="s">
        <v>245</v>
      </c>
      <c r="P26" s="35" t="s">
        <v>129</v>
      </c>
      <c r="Q26" s="36">
        <f t="shared" si="1"/>
        <v>13</v>
      </c>
      <c r="R26" s="34" t="s">
        <v>246</v>
      </c>
      <c r="S26" s="31" t="s">
        <v>50</v>
      </c>
      <c r="T26" s="37" t="s">
        <v>42</v>
      </c>
      <c r="U26" s="37" t="s">
        <v>247</v>
      </c>
      <c r="V26" s="31" t="s">
        <v>67</v>
      </c>
      <c r="W26" s="31"/>
      <c r="X26" s="52"/>
      <c r="Y26" s="53" t="s">
        <v>52</v>
      </c>
      <c r="Z26" s="40" t="s">
        <v>248</v>
      </c>
      <c r="AA26" s="40" t="s">
        <v>110</v>
      </c>
      <c r="AB26" s="41"/>
      <c r="AC26" s="32" t="s">
        <v>111</v>
      </c>
      <c r="AD26" s="43" t="s">
        <v>112</v>
      </c>
      <c r="AE26" s="44" t="s">
        <v>113</v>
      </c>
    </row>
    <row r="27" spans="1:31" ht="75" x14ac:dyDescent="0.25">
      <c r="A27" s="28">
        <f>IF(B26&lt;&gt;"",SUBTOTAL(3,B$8:B26)+1,"")</f>
        <v>20</v>
      </c>
      <c r="B27" s="29" t="s">
        <v>249</v>
      </c>
      <c r="C27" s="29" t="s">
        <v>250</v>
      </c>
      <c r="D27" s="30">
        <v>23598</v>
      </c>
      <c r="E27" s="31">
        <v>1964</v>
      </c>
      <c r="F27" s="31"/>
      <c r="G27" s="32">
        <v>1964</v>
      </c>
      <c r="H27" s="32">
        <f t="shared" si="0"/>
        <v>55</v>
      </c>
      <c r="I27" s="32" t="s">
        <v>251</v>
      </c>
      <c r="J27" s="32" t="s">
        <v>106</v>
      </c>
      <c r="K27" s="31" t="s">
        <v>45</v>
      </c>
      <c r="L27" s="31" t="s">
        <v>46</v>
      </c>
      <c r="M27" s="31">
        <v>40.156485000000004</v>
      </c>
      <c r="N27" s="31" t="s">
        <v>252</v>
      </c>
      <c r="O27" s="34">
        <v>40050</v>
      </c>
      <c r="P27" s="48" t="s">
        <v>81</v>
      </c>
      <c r="Q27" s="36">
        <f t="shared" si="1"/>
        <v>11</v>
      </c>
      <c r="R27" s="34">
        <v>40415</v>
      </c>
      <c r="S27" s="31" t="s">
        <v>66</v>
      </c>
      <c r="T27" s="37" t="s">
        <v>42</v>
      </c>
      <c r="U27" s="37" t="s">
        <v>92</v>
      </c>
      <c r="V27" s="31" t="s">
        <v>67</v>
      </c>
      <c r="W27" s="62" t="s">
        <v>253</v>
      </c>
      <c r="X27" s="31" t="s">
        <v>149</v>
      </c>
      <c r="Y27" s="32" t="s">
        <v>254</v>
      </c>
      <c r="Z27" s="40" t="s">
        <v>213</v>
      </c>
      <c r="AA27" s="40" t="s">
        <v>255</v>
      </c>
      <c r="AB27" s="41" t="s">
        <v>256</v>
      </c>
      <c r="AC27" s="32" t="s">
        <v>73</v>
      </c>
      <c r="AD27" s="43" t="s">
        <v>74</v>
      </c>
      <c r="AE27" s="44" t="s">
        <v>75</v>
      </c>
    </row>
    <row r="28" spans="1:31" ht="60" x14ac:dyDescent="0.25">
      <c r="A28" s="28">
        <f>IF(B27&lt;&gt;"",SUBTOTAL(3,B$8:B27)+1,"")</f>
        <v>21</v>
      </c>
      <c r="B28" s="29" t="s">
        <v>257</v>
      </c>
      <c r="C28" s="29" t="s">
        <v>258</v>
      </c>
      <c r="D28" s="30">
        <v>28543</v>
      </c>
      <c r="E28" s="32">
        <v>1978</v>
      </c>
      <c r="F28" s="32"/>
      <c r="G28" s="32">
        <v>1978</v>
      </c>
      <c r="H28" s="32">
        <f t="shared" si="0"/>
        <v>41</v>
      </c>
      <c r="I28" s="32" t="s">
        <v>259</v>
      </c>
      <c r="J28" s="32" t="s">
        <v>260</v>
      </c>
      <c r="K28" s="31" t="s">
        <v>45</v>
      </c>
      <c r="L28" s="31" t="s">
        <v>46</v>
      </c>
      <c r="M28" s="31">
        <v>40.151117999999997</v>
      </c>
      <c r="N28" s="31">
        <v>222683</v>
      </c>
      <c r="O28" s="34" t="s">
        <v>261</v>
      </c>
      <c r="P28" s="35" t="s">
        <v>81</v>
      </c>
      <c r="Q28" s="36">
        <f t="shared" si="1"/>
        <v>11</v>
      </c>
      <c r="R28" s="34" t="s">
        <v>262</v>
      </c>
      <c r="S28" s="31" t="s">
        <v>66</v>
      </c>
      <c r="T28" s="37" t="s">
        <v>42</v>
      </c>
      <c r="U28" s="37" t="s">
        <v>92</v>
      </c>
      <c r="V28" s="31" t="s">
        <v>67</v>
      </c>
      <c r="W28" s="62" t="s">
        <v>263</v>
      </c>
      <c r="X28" s="31" t="s">
        <v>149</v>
      </c>
      <c r="Y28" s="32" t="s">
        <v>159</v>
      </c>
      <c r="Z28" s="40" t="s">
        <v>248</v>
      </c>
      <c r="AA28" s="67" t="s">
        <v>264</v>
      </c>
      <c r="AB28" s="41"/>
      <c r="AC28" s="32" t="s">
        <v>73</v>
      </c>
      <c r="AD28" s="43" t="s">
        <v>102</v>
      </c>
      <c r="AE28" s="44" t="s">
        <v>85</v>
      </c>
    </row>
    <row r="29" spans="1:31" ht="63.75" x14ac:dyDescent="0.25">
      <c r="A29" s="28">
        <f>IF(B28&lt;&gt;"",SUBTOTAL(3,B$8:B28)+1,"")</f>
        <v>22</v>
      </c>
      <c r="B29" s="29" t="s">
        <v>141</v>
      </c>
      <c r="C29" s="29" t="s">
        <v>265</v>
      </c>
      <c r="D29" s="30">
        <v>29069</v>
      </c>
      <c r="E29" s="31"/>
      <c r="F29" s="31">
        <v>1979</v>
      </c>
      <c r="G29" s="32">
        <v>1979</v>
      </c>
      <c r="H29" s="32">
        <f t="shared" si="0"/>
        <v>40</v>
      </c>
      <c r="I29" s="32" t="s">
        <v>266</v>
      </c>
      <c r="J29" s="32" t="s">
        <v>267</v>
      </c>
      <c r="K29" s="31" t="s">
        <v>45</v>
      </c>
      <c r="L29" s="31" t="s">
        <v>46</v>
      </c>
      <c r="M29" s="61" t="s">
        <v>268</v>
      </c>
      <c r="N29" s="31">
        <v>108279</v>
      </c>
      <c r="O29" s="34">
        <v>37466</v>
      </c>
      <c r="P29" s="35" t="s">
        <v>269</v>
      </c>
      <c r="Q29" s="36">
        <f t="shared" si="1"/>
        <v>18</v>
      </c>
      <c r="R29" s="34">
        <v>37831</v>
      </c>
      <c r="S29" s="52" t="s">
        <v>138</v>
      </c>
      <c r="T29" s="37" t="s">
        <v>42</v>
      </c>
      <c r="U29" s="37" t="s">
        <v>172</v>
      </c>
      <c r="V29" s="31" t="s">
        <v>67</v>
      </c>
      <c r="W29" s="38" t="s">
        <v>270</v>
      </c>
      <c r="X29" s="52"/>
      <c r="Y29" s="53" t="s">
        <v>83</v>
      </c>
      <c r="Z29" s="40" t="s">
        <v>213</v>
      </c>
      <c r="AA29" s="67" t="s">
        <v>271</v>
      </c>
      <c r="AB29" s="41"/>
      <c r="AC29" s="32" t="s">
        <v>73</v>
      </c>
      <c r="AD29" s="66"/>
      <c r="AE29" s="37" t="s">
        <v>58</v>
      </c>
    </row>
    <row r="30" spans="1:31" ht="51" x14ac:dyDescent="0.25">
      <c r="A30" s="28">
        <f>IF(B29&lt;&gt;"",SUBTOTAL(3,B$8:B29)+1,"")</f>
        <v>23</v>
      </c>
      <c r="B30" s="29" t="s">
        <v>272</v>
      </c>
      <c r="C30" s="29" t="s">
        <v>273</v>
      </c>
      <c r="D30" s="30">
        <v>30115</v>
      </c>
      <c r="E30" s="31">
        <v>1982</v>
      </c>
      <c r="F30" s="31"/>
      <c r="G30" s="32">
        <v>1982</v>
      </c>
      <c r="H30" s="32">
        <f t="shared" si="0"/>
        <v>37</v>
      </c>
      <c r="I30" s="32" t="s">
        <v>274</v>
      </c>
      <c r="J30" s="32" t="s">
        <v>106</v>
      </c>
      <c r="K30" s="31" t="s">
        <v>45</v>
      </c>
      <c r="L30" s="31" t="s">
        <v>46</v>
      </c>
      <c r="M30" s="61" t="s">
        <v>275</v>
      </c>
      <c r="N30" s="46" t="s">
        <v>276</v>
      </c>
      <c r="O30" s="34" t="s">
        <v>277</v>
      </c>
      <c r="P30" s="35" t="s">
        <v>278</v>
      </c>
      <c r="Q30" s="36">
        <f t="shared" si="1"/>
        <v>6</v>
      </c>
      <c r="R30" s="68">
        <v>42368</v>
      </c>
      <c r="S30" s="31" t="s">
        <v>66</v>
      </c>
      <c r="T30" s="62" t="s">
        <v>42</v>
      </c>
      <c r="U30" s="62" t="s">
        <v>247</v>
      </c>
      <c r="V30" s="31" t="s">
        <v>53</v>
      </c>
      <c r="W30" s="38" t="s">
        <v>279</v>
      </c>
      <c r="X30" s="31"/>
      <c r="Y30" s="32" t="s">
        <v>132</v>
      </c>
      <c r="Z30" s="40" t="s">
        <v>55</v>
      </c>
      <c r="AA30" s="40" t="s">
        <v>110</v>
      </c>
      <c r="AB30" s="41"/>
      <c r="AC30" s="32" t="s">
        <v>111</v>
      </c>
      <c r="AD30" s="43" t="s">
        <v>102</v>
      </c>
      <c r="AE30" s="44" t="s">
        <v>75</v>
      </c>
    </row>
    <row r="31" spans="1:31" ht="51" x14ac:dyDescent="0.25">
      <c r="A31" s="28">
        <f>IF(B30&lt;&gt;"",SUBTOTAL(3,B$8:B30)+1,"")</f>
        <v>24</v>
      </c>
      <c r="B31" s="29" t="s">
        <v>280</v>
      </c>
      <c r="C31" s="29" t="s">
        <v>281</v>
      </c>
      <c r="D31" s="30">
        <v>23248</v>
      </c>
      <c r="E31" s="31">
        <v>1963</v>
      </c>
      <c r="F31" s="31"/>
      <c r="G31" s="32">
        <v>1963</v>
      </c>
      <c r="H31" s="32">
        <f t="shared" si="0"/>
        <v>56</v>
      </c>
      <c r="I31" s="32" t="s">
        <v>282</v>
      </c>
      <c r="J31" s="32" t="s">
        <v>106</v>
      </c>
      <c r="K31" s="31" t="s">
        <v>45</v>
      </c>
      <c r="L31" s="31" t="s">
        <v>46</v>
      </c>
      <c r="M31" s="61" t="s">
        <v>283</v>
      </c>
      <c r="N31" s="61" t="s">
        <v>284</v>
      </c>
      <c r="O31" s="34">
        <v>38206</v>
      </c>
      <c r="P31" s="35" t="s">
        <v>49</v>
      </c>
      <c r="Q31" s="36">
        <f t="shared" si="1"/>
        <v>16</v>
      </c>
      <c r="R31" s="34">
        <v>38571</v>
      </c>
      <c r="S31" s="52"/>
      <c r="T31" s="37"/>
      <c r="U31" s="37"/>
      <c r="V31" s="31" t="s">
        <v>285</v>
      </c>
      <c r="W31" s="38" t="s">
        <v>286</v>
      </c>
      <c r="X31" s="52"/>
      <c r="Y31" s="53"/>
      <c r="Z31" s="40" t="s">
        <v>55</v>
      </c>
      <c r="AA31" s="40" t="s">
        <v>110</v>
      </c>
      <c r="AB31" s="41"/>
      <c r="AC31" s="44" t="s">
        <v>111</v>
      </c>
      <c r="AD31" s="43" t="s">
        <v>206</v>
      </c>
      <c r="AE31" s="44" t="s">
        <v>75</v>
      </c>
    </row>
    <row r="32" spans="1:31" ht="90" x14ac:dyDescent="0.25">
      <c r="A32" s="28">
        <f>IF(B31&lt;&gt;"",SUBTOTAL(3,B$8:B31)+1,"")</f>
        <v>25</v>
      </c>
      <c r="B32" s="29" t="s">
        <v>76</v>
      </c>
      <c r="C32" s="29" t="s">
        <v>287</v>
      </c>
      <c r="D32" s="30">
        <v>22785</v>
      </c>
      <c r="E32" s="32">
        <v>1962</v>
      </c>
      <c r="F32" s="32"/>
      <c r="G32" s="32">
        <v>1962</v>
      </c>
      <c r="H32" s="32">
        <f t="shared" si="0"/>
        <v>57</v>
      </c>
      <c r="I32" s="32" t="s">
        <v>288</v>
      </c>
      <c r="J32" s="32" t="s">
        <v>117</v>
      </c>
      <c r="K32" s="31" t="s">
        <v>45</v>
      </c>
      <c r="L32" s="31" t="s">
        <v>46</v>
      </c>
      <c r="M32" s="61" t="s">
        <v>289</v>
      </c>
      <c r="N32" s="61" t="s">
        <v>290</v>
      </c>
      <c r="O32" s="34">
        <v>39336</v>
      </c>
      <c r="P32" s="35" t="s">
        <v>129</v>
      </c>
      <c r="Q32" s="36">
        <f t="shared" si="1"/>
        <v>13</v>
      </c>
      <c r="R32" s="34">
        <v>39702</v>
      </c>
      <c r="S32" s="31" t="s">
        <v>192</v>
      </c>
      <c r="T32" s="37" t="s">
        <v>42</v>
      </c>
      <c r="U32" s="37" t="s">
        <v>130</v>
      </c>
      <c r="V32" s="31" t="s">
        <v>67</v>
      </c>
      <c r="W32" s="62" t="s">
        <v>253</v>
      </c>
      <c r="X32" s="31" t="s">
        <v>149</v>
      </c>
      <c r="Y32" s="32" t="s">
        <v>203</v>
      </c>
      <c r="Z32" s="40" t="s">
        <v>55</v>
      </c>
      <c r="AA32" s="40" t="s">
        <v>271</v>
      </c>
      <c r="AB32" s="41"/>
      <c r="AC32" s="32" t="s">
        <v>73</v>
      </c>
      <c r="AD32" s="43" t="s">
        <v>102</v>
      </c>
      <c r="AE32" s="44" t="s">
        <v>85</v>
      </c>
    </row>
    <row r="33" spans="1:31" ht="51" x14ac:dyDescent="0.25">
      <c r="A33" s="28">
        <f>IF(B32&lt;&gt;"",SUBTOTAL(3,B$8:B32)+1,"")</f>
        <v>26</v>
      </c>
      <c r="B33" s="69" t="s">
        <v>187</v>
      </c>
      <c r="C33" s="69" t="s">
        <v>287</v>
      </c>
      <c r="D33" s="30">
        <v>23400</v>
      </c>
      <c r="E33" s="32">
        <v>1964</v>
      </c>
      <c r="F33" s="32"/>
      <c r="G33" s="32">
        <v>1964</v>
      </c>
      <c r="H33" s="32">
        <f t="shared" si="0"/>
        <v>55</v>
      </c>
      <c r="I33" s="32" t="s">
        <v>116</v>
      </c>
      <c r="J33" s="32" t="s">
        <v>117</v>
      </c>
      <c r="K33" s="31" t="s">
        <v>45</v>
      </c>
      <c r="L33" s="31" t="s">
        <v>46</v>
      </c>
      <c r="M33" s="70">
        <v>40.000473999999997</v>
      </c>
      <c r="N33" s="70"/>
      <c r="O33" s="68">
        <v>33887</v>
      </c>
      <c r="P33" s="48" t="s">
        <v>291</v>
      </c>
      <c r="Q33" s="36">
        <f t="shared" si="1"/>
        <v>28</v>
      </c>
      <c r="R33" s="68">
        <v>34252</v>
      </c>
      <c r="S33" s="31" t="s">
        <v>66</v>
      </c>
      <c r="T33" s="37" t="s">
        <v>42</v>
      </c>
      <c r="U33" s="37" t="s">
        <v>83</v>
      </c>
      <c r="V33" s="32"/>
      <c r="W33" s="38" t="s">
        <v>292</v>
      </c>
      <c r="X33" s="32"/>
      <c r="Y33" s="32" t="s">
        <v>83</v>
      </c>
      <c r="Z33" s="40" t="s">
        <v>55</v>
      </c>
      <c r="AA33" s="40" t="s">
        <v>56</v>
      </c>
      <c r="AB33" s="41"/>
      <c r="AC33" s="32" t="s">
        <v>57</v>
      </c>
      <c r="AD33" s="43">
        <v>42517</v>
      </c>
      <c r="AE33" s="44" t="s">
        <v>85</v>
      </c>
    </row>
    <row r="34" spans="1:31" ht="51" x14ac:dyDescent="0.25">
      <c r="A34" s="28">
        <f>IF(B33&lt;&gt;"",SUBTOTAL(3,B$8:B33)+1,"")</f>
        <v>27</v>
      </c>
      <c r="B34" s="71" t="s">
        <v>293</v>
      </c>
      <c r="C34" s="71" t="s">
        <v>294</v>
      </c>
      <c r="D34" s="30">
        <v>24315</v>
      </c>
      <c r="E34" s="64">
        <v>1966</v>
      </c>
      <c r="F34" s="64"/>
      <c r="G34" s="32">
        <v>1966</v>
      </c>
      <c r="H34" s="32">
        <f t="shared" si="0"/>
        <v>53</v>
      </c>
      <c r="I34" s="32" t="s">
        <v>295</v>
      </c>
      <c r="J34" s="32" t="s">
        <v>295</v>
      </c>
      <c r="K34" s="31" t="s">
        <v>45</v>
      </c>
      <c r="L34" s="31" t="s">
        <v>46</v>
      </c>
      <c r="M34" s="72" t="s">
        <v>296</v>
      </c>
      <c r="N34" s="72" t="s">
        <v>297</v>
      </c>
      <c r="O34" s="63" t="s">
        <v>298</v>
      </c>
      <c r="P34" s="73" t="s">
        <v>299</v>
      </c>
      <c r="Q34" s="36">
        <f t="shared" si="1"/>
        <v>35</v>
      </c>
      <c r="R34" s="63" t="s">
        <v>300</v>
      </c>
      <c r="S34" s="31" t="s">
        <v>50</v>
      </c>
      <c r="T34" s="37"/>
      <c r="U34" s="37"/>
      <c r="V34" s="31" t="s">
        <v>53</v>
      </c>
      <c r="W34" s="74" t="s">
        <v>54</v>
      </c>
      <c r="X34" s="75"/>
      <c r="Y34" s="53"/>
      <c r="Z34" s="40" t="s">
        <v>55</v>
      </c>
      <c r="AA34" s="40" t="s">
        <v>56</v>
      </c>
      <c r="AB34" s="41"/>
      <c r="AC34" s="44" t="s">
        <v>57</v>
      </c>
      <c r="AD34" s="66"/>
      <c r="AE34" s="44" t="s">
        <v>58</v>
      </c>
    </row>
    <row r="35" spans="1:31" ht="51" x14ac:dyDescent="0.25">
      <c r="A35" s="28">
        <f>IF(B34&lt;&gt;"",SUBTOTAL(3,B$8:B34)+1,"")</f>
        <v>28</v>
      </c>
      <c r="B35" s="29" t="s">
        <v>301</v>
      </c>
      <c r="C35" s="29" t="s">
        <v>302</v>
      </c>
      <c r="D35" s="30">
        <v>25940</v>
      </c>
      <c r="E35" s="31">
        <v>1971</v>
      </c>
      <c r="F35" s="31"/>
      <c r="G35" s="32">
        <v>1971</v>
      </c>
      <c r="H35" s="32">
        <f t="shared" si="0"/>
        <v>48</v>
      </c>
      <c r="I35" s="32" t="s">
        <v>303</v>
      </c>
      <c r="J35" s="32" t="s">
        <v>106</v>
      </c>
      <c r="K35" s="31" t="s">
        <v>45</v>
      </c>
      <c r="L35" s="31" t="s">
        <v>46</v>
      </c>
      <c r="M35" s="61" t="s">
        <v>304</v>
      </c>
      <c r="N35" s="61" t="s">
        <v>305</v>
      </c>
      <c r="O35" s="34">
        <v>39830</v>
      </c>
      <c r="P35" s="35" t="s">
        <v>81</v>
      </c>
      <c r="Q35" s="36">
        <f t="shared" si="1"/>
        <v>11</v>
      </c>
      <c r="R35" s="34">
        <v>40195</v>
      </c>
      <c r="S35" s="31" t="s">
        <v>50</v>
      </c>
      <c r="T35" s="37" t="s">
        <v>42</v>
      </c>
      <c r="U35" s="37" t="s">
        <v>130</v>
      </c>
      <c r="V35" s="31" t="s">
        <v>184</v>
      </c>
      <c r="W35" s="38" t="s">
        <v>306</v>
      </c>
      <c r="X35" s="52"/>
      <c r="Y35" s="53" t="s">
        <v>83</v>
      </c>
      <c r="Z35" s="40" t="s">
        <v>55</v>
      </c>
      <c r="AA35" s="40" t="s">
        <v>110</v>
      </c>
      <c r="AB35" s="41"/>
      <c r="AC35" s="44" t="s">
        <v>111</v>
      </c>
      <c r="AD35" s="66"/>
      <c r="AE35" s="44" t="s">
        <v>75</v>
      </c>
    </row>
    <row r="36" spans="1:31" ht="60" x14ac:dyDescent="0.25">
      <c r="A36" s="28">
        <f>IF(B35&lt;&gt;"",SUBTOTAL(3,B$8:B35)+1,"")</f>
        <v>29</v>
      </c>
      <c r="B36" s="29" t="s">
        <v>307</v>
      </c>
      <c r="C36" s="29" t="s">
        <v>308</v>
      </c>
      <c r="D36" s="30">
        <v>28871</v>
      </c>
      <c r="E36" s="31">
        <v>1979</v>
      </c>
      <c r="F36" s="31"/>
      <c r="G36" s="32">
        <v>1979</v>
      </c>
      <c r="H36" s="32">
        <f t="shared" si="0"/>
        <v>40</v>
      </c>
      <c r="I36" s="32" t="s">
        <v>309</v>
      </c>
      <c r="J36" s="32" t="s">
        <v>106</v>
      </c>
      <c r="K36" s="31" t="s">
        <v>45</v>
      </c>
      <c r="L36" s="31" t="s">
        <v>46</v>
      </c>
      <c r="M36" s="61" t="s">
        <v>310</v>
      </c>
      <c r="N36" s="61" t="s">
        <v>311</v>
      </c>
      <c r="O36" s="34" t="s">
        <v>245</v>
      </c>
      <c r="P36" s="35" t="s">
        <v>129</v>
      </c>
      <c r="Q36" s="36">
        <f t="shared" si="1"/>
        <v>13</v>
      </c>
      <c r="R36" s="34" t="s">
        <v>246</v>
      </c>
      <c r="S36" s="31" t="s">
        <v>66</v>
      </c>
      <c r="T36" s="37" t="s">
        <v>42</v>
      </c>
      <c r="U36" s="37" t="s">
        <v>247</v>
      </c>
      <c r="V36" s="31" t="s">
        <v>67</v>
      </c>
      <c r="W36" s="38" t="s">
        <v>312</v>
      </c>
      <c r="X36" s="52"/>
      <c r="Y36" s="53"/>
      <c r="Z36" s="40" t="s">
        <v>55</v>
      </c>
      <c r="AA36" s="40" t="s">
        <v>313</v>
      </c>
      <c r="AB36" s="41"/>
      <c r="AC36" s="44" t="s">
        <v>73</v>
      </c>
      <c r="AD36" s="43" t="s">
        <v>74</v>
      </c>
      <c r="AE36" s="44" t="s">
        <v>75</v>
      </c>
    </row>
    <row r="37" spans="1:31" ht="51" x14ac:dyDescent="0.25">
      <c r="A37" s="28">
        <f>IF(B36&lt;&gt;"",SUBTOTAL(3,B$8:B36)+1,"")</f>
        <v>30</v>
      </c>
      <c r="B37" s="45" t="s">
        <v>314</v>
      </c>
      <c r="C37" s="45" t="s">
        <v>315</v>
      </c>
      <c r="D37" s="30">
        <v>29861</v>
      </c>
      <c r="E37" s="32"/>
      <c r="F37" s="32">
        <v>1981</v>
      </c>
      <c r="G37" s="32">
        <v>1981</v>
      </c>
      <c r="H37" s="32">
        <f t="shared" si="0"/>
        <v>38</v>
      </c>
      <c r="I37" s="32" t="s">
        <v>316</v>
      </c>
      <c r="J37" s="32" t="s">
        <v>317</v>
      </c>
      <c r="K37" s="32" t="s">
        <v>45</v>
      </c>
      <c r="L37" s="32" t="s">
        <v>46</v>
      </c>
      <c r="M37" s="46" t="s">
        <v>318</v>
      </c>
      <c r="N37" s="46" t="s">
        <v>319</v>
      </c>
      <c r="O37" s="47" t="s">
        <v>320</v>
      </c>
      <c r="P37" s="48" t="s">
        <v>65</v>
      </c>
      <c r="Q37" s="36">
        <f t="shared" si="1"/>
        <v>5</v>
      </c>
      <c r="R37" s="47">
        <v>42409</v>
      </c>
      <c r="S37" s="32"/>
      <c r="T37" s="49"/>
      <c r="U37" s="49"/>
      <c r="V37" s="32" t="s">
        <v>53</v>
      </c>
      <c r="W37" s="38" t="s">
        <v>321</v>
      </c>
      <c r="X37" s="32"/>
      <c r="Y37" s="32" t="s">
        <v>322</v>
      </c>
      <c r="Z37" s="40" t="s">
        <v>55</v>
      </c>
      <c r="AA37" s="40" t="s">
        <v>56</v>
      </c>
      <c r="AB37" s="41"/>
      <c r="AC37" s="32" t="s">
        <v>57</v>
      </c>
      <c r="AD37" s="43" t="s">
        <v>102</v>
      </c>
      <c r="AE37" s="32" t="s">
        <v>85</v>
      </c>
    </row>
    <row r="38" spans="1:31" ht="76.5" x14ac:dyDescent="0.25">
      <c r="A38" s="28">
        <f>IF(B37&lt;&gt;"",SUBTOTAL(3,B$8:B37)+1,"")</f>
        <v>31</v>
      </c>
      <c r="B38" s="29" t="s">
        <v>323</v>
      </c>
      <c r="C38" s="29" t="s">
        <v>324</v>
      </c>
      <c r="D38" s="30">
        <v>27152</v>
      </c>
      <c r="E38" s="31"/>
      <c r="F38" s="31">
        <v>1974</v>
      </c>
      <c r="G38" s="32">
        <v>1974</v>
      </c>
      <c r="H38" s="32">
        <f t="shared" si="0"/>
        <v>45</v>
      </c>
      <c r="I38" s="32" t="s">
        <v>325</v>
      </c>
      <c r="J38" s="32" t="s">
        <v>326</v>
      </c>
      <c r="K38" s="31" t="s">
        <v>45</v>
      </c>
      <c r="L38" s="31" t="s">
        <v>46</v>
      </c>
      <c r="M38" s="31">
        <v>40.129922999999998</v>
      </c>
      <c r="N38" s="31">
        <v>608692</v>
      </c>
      <c r="O38" s="34">
        <v>38752</v>
      </c>
      <c r="P38" s="35" t="s">
        <v>182</v>
      </c>
      <c r="Q38" s="36">
        <f t="shared" si="1"/>
        <v>14</v>
      </c>
      <c r="R38" s="34">
        <v>39117</v>
      </c>
      <c r="S38" s="31" t="s">
        <v>50</v>
      </c>
      <c r="T38" s="37" t="s">
        <v>42</v>
      </c>
      <c r="U38" s="37" t="s">
        <v>247</v>
      </c>
      <c r="V38" s="31" t="s">
        <v>67</v>
      </c>
      <c r="W38" s="31"/>
      <c r="X38" s="52"/>
      <c r="Y38" s="53" t="s">
        <v>83</v>
      </c>
      <c r="Z38" s="40" t="s">
        <v>55</v>
      </c>
      <c r="AA38" s="40" t="s">
        <v>110</v>
      </c>
      <c r="AB38" s="41"/>
      <c r="AC38" s="32" t="s">
        <v>111</v>
      </c>
      <c r="AD38" s="66"/>
      <c r="AE38" s="44" t="s">
        <v>113</v>
      </c>
    </row>
    <row r="39" spans="1:31" ht="75" x14ac:dyDescent="0.25">
      <c r="A39" s="28">
        <f>IF(B38&lt;&gt;"",SUBTOTAL(3,B$8:B38)+1,"")</f>
        <v>32</v>
      </c>
      <c r="B39" s="29" t="s">
        <v>327</v>
      </c>
      <c r="C39" s="29" t="s">
        <v>324</v>
      </c>
      <c r="D39" s="30">
        <v>28066</v>
      </c>
      <c r="E39" s="31"/>
      <c r="F39" s="31">
        <v>1976</v>
      </c>
      <c r="G39" s="32">
        <v>1976</v>
      </c>
      <c r="H39" s="32">
        <f t="shared" si="0"/>
        <v>43</v>
      </c>
      <c r="I39" s="32" t="s">
        <v>328</v>
      </c>
      <c r="J39" s="32" t="s">
        <v>329</v>
      </c>
      <c r="K39" s="31" t="s">
        <v>45</v>
      </c>
      <c r="L39" s="31" t="s">
        <v>46</v>
      </c>
      <c r="M39" s="61" t="s">
        <v>330</v>
      </c>
      <c r="N39" s="31" t="s">
        <v>331</v>
      </c>
      <c r="O39" s="34">
        <v>40300</v>
      </c>
      <c r="P39" s="35" t="s">
        <v>100</v>
      </c>
      <c r="Q39" s="36">
        <f t="shared" si="1"/>
        <v>10</v>
      </c>
      <c r="R39" s="34">
        <v>40665</v>
      </c>
      <c r="S39" s="31" t="s">
        <v>50</v>
      </c>
      <c r="T39" s="37" t="s">
        <v>42</v>
      </c>
      <c r="U39" s="37" t="s">
        <v>130</v>
      </c>
      <c r="V39" s="31" t="s">
        <v>67</v>
      </c>
      <c r="W39" s="31"/>
      <c r="X39" s="52"/>
      <c r="Y39" s="53" t="s">
        <v>83</v>
      </c>
      <c r="Z39" s="40" t="s">
        <v>55</v>
      </c>
      <c r="AA39" s="40" t="s">
        <v>332</v>
      </c>
      <c r="AB39" s="41"/>
      <c r="AC39" s="44" t="s">
        <v>73</v>
      </c>
      <c r="AD39" s="43" t="s">
        <v>112</v>
      </c>
      <c r="AE39" s="44" t="s">
        <v>113</v>
      </c>
    </row>
    <row r="40" spans="1:31" ht="89.25" x14ac:dyDescent="0.25">
      <c r="A40" s="28">
        <f>IF(B39&lt;&gt;"",SUBTOTAL(3,B$8:B39)+1,"")</f>
        <v>33</v>
      </c>
      <c r="B40" s="29" t="s">
        <v>333</v>
      </c>
      <c r="C40" s="29" t="s">
        <v>334</v>
      </c>
      <c r="D40" s="30">
        <v>23746</v>
      </c>
      <c r="E40" s="31"/>
      <c r="F40" s="31">
        <v>1965</v>
      </c>
      <c r="G40" s="32">
        <v>1965</v>
      </c>
      <c r="H40" s="32">
        <f t="shared" si="0"/>
        <v>54</v>
      </c>
      <c r="I40" s="32" t="s">
        <v>335</v>
      </c>
      <c r="J40" s="32" t="s">
        <v>336</v>
      </c>
      <c r="K40" s="31" t="s">
        <v>45</v>
      </c>
      <c r="L40" s="31" t="s">
        <v>46</v>
      </c>
      <c r="M40" s="31">
        <v>40.156483999999999</v>
      </c>
      <c r="N40" s="31">
        <v>222708</v>
      </c>
      <c r="O40" s="34" t="s">
        <v>337</v>
      </c>
      <c r="P40" s="35" t="s">
        <v>81</v>
      </c>
      <c r="Q40" s="36">
        <f t="shared" si="1"/>
        <v>11</v>
      </c>
      <c r="R40" s="34" t="s">
        <v>338</v>
      </c>
      <c r="S40" s="31" t="s">
        <v>66</v>
      </c>
      <c r="T40" s="37" t="s">
        <v>42</v>
      </c>
      <c r="U40" s="37" t="s">
        <v>339</v>
      </c>
      <c r="V40" s="31" t="s">
        <v>67</v>
      </c>
      <c r="W40" s="31"/>
      <c r="X40" s="52"/>
      <c r="Y40" s="76" t="s">
        <v>340</v>
      </c>
      <c r="Z40" s="40" t="s">
        <v>341</v>
      </c>
      <c r="AA40" s="40" t="s">
        <v>342</v>
      </c>
      <c r="AB40" s="41"/>
      <c r="AC40" s="44" t="s">
        <v>73</v>
      </c>
      <c r="AD40" s="43" t="s">
        <v>112</v>
      </c>
      <c r="AE40" s="44" t="s">
        <v>113</v>
      </c>
    </row>
    <row r="41" spans="1:31" ht="63.75" x14ac:dyDescent="0.25">
      <c r="A41" s="28">
        <f>IF(B40&lt;&gt;"",SUBTOTAL(3,B$8:B40)+1,"")</f>
        <v>34</v>
      </c>
      <c r="B41" s="29" t="s">
        <v>343</v>
      </c>
      <c r="C41" s="29" t="s">
        <v>344</v>
      </c>
      <c r="D41" s="30">
        <v>29762</v>
      </c>
      <c r="E41" s="31">
        <v>1981</v>
      </c>
      <c r="F41" s="31"/>
      <c r="G41" s="32">
        <v>1981</v>
      </c>
      <c r="H41" s="32">
        <f t="shared" si="0"/>
        <v>38</v>
      </c>
      <c r="I41" s="32" t="s">
        <v>345</v>
      </c>
      <c r="J41" s="32" t="s">
        <v>106</v>
      </c>
      <c r="K41" s="31" t="s">
        <v>45</v>
      </c>
      <c r="L41" s="31" t="s">
        <v>46</v>
      </c>
      <c r="M41" s="55" t="s">
        <v>346</v>
      </c>
      <c r="N41" s="56" t="s">
        <v>347</v>
      </c>
      <c r="O41" s="59">
        <v>41434</v>
      </c>
      <c r="P41" s="35" t="s">
        <v>166</v>
      </c>
      <c r="Q41" s="36">
        <f t="shared" si="1"/>
        <v>7</v>
      </c>
      <c r="R41" s="34">
        <v>41799</v>
      </c>
      <c r="S41" s="31" t="s">
        <v>50</v>
      </c>
      <c r="T41" s="37" t="s">
        <v>42</v>
      </c>
      <c r="U41" s="37" t="s">
        <v>348</v>
      </c>
      <c r="V41" s="31" t="s">
        <v>67</v>
      </c>
      <c r="W41" s="38" t="s">
        <v>349</v>
      </c>
      <c r="X41" s="31"/>
      <c r="Y41" s="32"/>
      <c r="Z41" s="40" t="s">
        <v>55</v>
      </c>
      <c r="AA41" s="40" t="s">
        <v>350</v>
      </c>
      <c r="AB41" s="41"/>
      <c r="AC41" s="32" t="s">
        <v>73</v>
      </c>
      <c r="AD41" s="43" t="s">
        <v>74</v>
      </c>
      <c r="AE41" s="44" t="s">
        <v>75</v>
      </c>
    </row>
    <row r="42" spans="1:31" ht="51" x14ac:dyDescent="0.25">
      <c r="A42" s="28">
        <f>IF(B41&lt;&gt;"",SUBTOTAL(3,B$8:B41)+1,"")</f>
        <v>35</v>
      </c>
      <c r="B42" s="29" t="s">
        <v>76</v>
      </c>
      <c r="C42" s="29" t="s">
        <v>351</v>
      </c>
      <c r="D42" s="30">
        <v>26840</v>
      </c>
      <c r="E42" s="31">
        <v>1973</v>
      </c>
      <c r="F42" s="31"/>
      <c r="G42" s="32">
        <v>1973</v>
      </c>
      <c r="H42" s="32">
        <f t="shared" si="0"/>
        <v>46</v>
      </c>
      <c r="I42" s="32" t="s">
        <v>352</v>
      </c>
      <c r="J42" s="32" t="s">
        <v>106</v>
      </c>
      <c r="K42" s="31" t="s">
        <v>45</v>
      </c>
      <c r="L42" s="31" t="s">
        <v>46</v>
      </c>
      <c r="M42" s="33" t="s">
        <v>353</v>
      </c>
      <c r="N42" s="33"/>
      <c r="O42" s="34">
        <v>39952</v>
      </c>
      <c r="P42" s="35" t="s">
        <v>81</v>
      </c>
      <c r="Q42" s="36">
        <f t="shared" si="1"/>
        <v>11</v>
      </c>
      <c r="R42" s="34">
        <v>40317</v>
      </c>
      <c r="S42" s="31" t="s">
        <v>50</v>
      </c>
      <c r="T42" s="37" t="s">
        <v>42</v>
      </c>
      <c r="U42" s="37" t="s">
        <v>130</v>
      </c>
      <c r="V42" s="31" t="s">
        <v>67</v>
      </c>
      <c r="W42" s="38" t="s">
        <v>354</v>
      </c>
      <c r="X42" s="31"/>
      <c r="Y42" s="32" t="s">
        <v>69</v>
      </c>
      <c r="Z42" s="40" t="s">
        <v>55</v>
      </c>
      <c r="AA42" s="40" t="s">
        <v>110</v>
      </c>
      <c r="AB42" s="41"/>
      <c r="AC42" s="32" t="s">
        <v>111</v>
      </c>
      <c r="AD42" s="43" t="s">
        <v>74</v>
      </c>
      <c r="AE42" s="44" t="s">
        <v>75</v>
      </c>
    </row>
    <row r="43" spans="1:31" ht="90" x14ac:dyDescent="0.25">
      <c r="A43" s="28">
        <f>IF(B42&lt;&gt;"",SUBTOTAL(3,B$8:B42)+1,"")</f>
        <v>36</v>
      </c>
      <c r="B43" s="29" t="s">
        <v>355</v>
      </c>
      <c r="C43" s="29" t="s">
        <v>356</v>
      </c>
      <c r="D43" s="30">
        <v>31321</v>
      </c>
      <c r="E43" s="31">
        <v>1985</v>
      </c>
      <c r="F43" s="31"/>
      <c r="G43" s="32">
        <v>1985</v>
      </c>
      <c r="H43" s="32">
        <f t="shared" si="0"/>
        <v>34</v>
      </c>
      <c r="I43" s="32" t="s">
        <v>357</v>
      </c>
      <c r="J43" s="32" t="s">
        <v>117</v>
      </c>
      <c r="K43" s="31" t="s">
        <v>45</v>
      </c>
      <c r="L43" s="31" t="s">
        <v>46</v>
      </c>
      <c r="M43" s="55" t="s">
        <v>358</v>
      </c>
      <c r="N43" s="33"/>
      <c r="O43" s="77" t="s">
        <v>359</v>
      </c>
      <c r="P43" s="73" t="s">
        <v>65</v>
      </c>
      <c r="Q43" s="36">
        <f t="shared" si="1"/>
        <v>5</v>
      </c>
      <c r="R43" s="68" t="s">
        <v>360</v>
      </c>
      <c r="S43" s="31" t="s">
        <v>50</v>
      </c>
      <c r="T43" s="37" t="s">
        <v>42</v>
      </c>
      <c r="U43" s="37" t="s">
        <v>92</v>
      </c>
      <c r="V43" s="31" t="s">
        <v>67</v>
      </c>
      <c r="W43" s="38" t="s">
        <v>361</v>
      </c>
      <c r="X43" s="31"/>
      <c r="Y43" s="32" t="s">
        <v>132</v>
      </c>
      <c r="Z43" s="40" t="s">
        <v>362</v>
      </c>
      <c r="AA43" s="40" t="s">
        <v>363</v>
      </c>
      <c r="AB43" s="41" t="s">
        <v>364</v>
      </c>
      <c r="AC43" s="44" t="s">
        <v>73</v>
      </c>
      <c r="AD43" s="43" t="s">
        <v>365</v>
      </c>
      <c r="AE43" s="44" t="s">
        <v>58</v>
      </c>
    </row>
    <row r="44" spans="1:31" ht="63.75" x14ac:dyDescent="0.25">
      <c r="A44" s="28">
        <f>IF(B43&lt;&gt;"",SUBTOTAL(3,B$8:B43)+1,"")</f>
        <v>37</v>
      </c>
      <c r="B44" s="29" t="s">
        <v>366</v>
      </c>
      <c r="C44" s="29" t="s">
        <v>367</v>
      </c>
      <c r="D44" s="30">
        <v>26665</v>
      </c>
      <c r="E44" s="31">
        <v>1973</v>
      </c>
      <c r="F44" s="31"/>
      <c r="G44" s="32">
        <v>1973</v>
      </c>
      <c r="H44" s="32">
        <f t="shared" si="0"/>
        <v>46</v>
      </c>
      <c r="I44" s="32" t="s">
        <v>368</v>
      </c>
      <c r="J44" s="32" t="s">
        <v>369</v>
      </c>
      <c r="K44" s="31" t="s">
        <v>45</v>
      </c>
      <c r="L44" s="31" t="s">
        <v>46</v>
      </c>
      <c r="M44" s="33" t="s">
        <v>370</v>
      </c>
      <c r="N44" s="33"/>
      <c r="O44" s="77">
        <v>42360</v>
      </c>
      <c r="P44" s="73" t="s">
        <v>65</v>
      </c>
      <c r="Q44" s="36">
        <f t="shared" si="1"/>
        <v>5</v>
      </c>
      <c r="R44" s="68" t="s">
        <v>360</v>
      </c>
      <c r="S44" s="31" t="s">
        <v>50</v>
      </c>
      <c r="T44" s="37"/>
      <c r="U44" s="37"/>
      <c r="V44" s="31" t="s">
        <v>239</v>
      </c>
      <c r="W44" s="38" t="s">
        <v>263</v>
      </c>
      <c r="X44" s="31"/>
      <c r="Y44" s="32" t="s">
        <v>83</v>
      </c>
      <c r="Z44" s="40" t="s">
        <v>55</v>
      </c>
      <c r="AA44" s="40" t="s">
        <v>371</v>
      </c>
      <c r="AB44" s="41"/>
      <c r="AC44" s="32" t="s">
        <v>73</v>
      </c>
      <c r="AD44" s="43" t="s">
        <v>365</v>
      </c>
      <c r="AE44" s="44" t="s">
        <v>58</v>
      </c>
    </row>
    <row r="45" spans="1:31" ht="51" x14ac:dyDescent="0.25">
      <c r="A45" s="28">
        <f>IF(B44&lt;&gt;"",SUBTOTAL(3,B$8:B44)+1,"")</f>
        <v>38</v>
      </c>
      <c r="B45" s="29" t="s">
        <v>280</v>
      </c>
      <c r="C45" s="29" t="s">
        <v>372</v>
      </c>
      <c r="D45" s="30">
        <v>31099</v>
      </c>
      <c r="E45" s="31">
        <v>1985</v>
      </c>
      <c r="F45" s="31"/>
      <c r="G45" s="32">
        <v>1985</v>
      </c>
      <c r="H45" s="32">
        <f t="shared" si="0"/>
        <v>34</v>
      </c>
      <c r="I45" s="32" t="s">
        <v>373</v>
      </c>
      <c r="J45" s="32" t="s">
        <v>44</v>
      </c>
      <c r="K45" s="31" t="s">
        <v>45</v>
      </c>
      <c r="L45" s="31" t="s">
        <v>46</v>
      </c>
      <c r="M45" s="33" t="s">
        <v>374</v>
      </c>
      <c r="N45" s="33"/>
      <c r="O45" s="77">
        <v>42432</v>
      </c>
      <c r="P45" s="73" t="s">
        <v>375</v>
      </c>
      <c r="Q45" s="36">
        <f t="shared" si="1"/>
        <v>4</v>
      </c>
      <c r="R45" s="68">
        <v>42797</v>
      </c>
      <c r="S45" s="31" t="s">
        <v>66</v>
      </c>
      <c r="T45" s="37" t="s">
        <v>42</v>
      </c>
      <c r="U45" s="37" t="s">
        <v>52</v>
      </c>
      <c r="V45" s="31" t="s">
        <v>184</v>
      </c>
      <c r="W45" s="38" t="s">
        <v>376</v>
      </c>
      <c r="X45" s="31"/>
      <c r="Y45" s="32" t="s">
        <v>52</v>
      </c>
      <c r="Z45" s="40" t="s">
        <v>55</v>
      </c>
      <c r="AA45" s="40" t="s">
        <v>56</v>
      </c>
      <c r="AB45" s="41"/>
      <c r="AC45" s="44" t="s">
        <v>57</v>
      </c>
      <c r="AD45" s="43" t="s">
        <v>365</v>
      </c>
      <c r="AE45" s="44" t="s">
        <v>58</v>
      </c>
    </row>
    <row r="46" spans="1:31" ht="63.75" x14ac:dyDescent="0.25">
      <c r="A46" s="28">
        <f>IF(B45&lt;&gt;"",SUBTOTAL(3,B$8:B45)+1,"")</f>
        <v>39</v>
      </c>
      <c r="B46" s="45" t="s">
        <v>377</v>
      </c>
      <c r="C46" s="45" t="s">
        <v>378</v>
      </c>
      <c r="D46" s="30">
        <v>42770</v>
      </c>
      <c r="E46" s="32">
        <v>1995</v>
      </c>
      <c r="F46" s="78"/>
      <c r="G46" s="32">
        <v>1995</v>
      </c>
      <c r="H46" s="32">
        <f t="shared" si="0"/>
        <v>24</v>
      </c>
      <c r="I46" s="32" t="s">
        <v>379</v>
      </c>
      <c r="J46" s="32" t="s">
        <v>171</v>
      </c>
      <c r="K46" s="31" t="s">
        <v>45</v>
      </c>
      <c r="L46" s="31" t="s">
        <v>46</v>
      </c>
      <c r="M46" s="32">
        <v>40.247146999999998</v>
      </c>
      <c r="N46" s="32"/>
      <c r="O46" s="68">
        <v>42759</v>
      </c>
      <c r="P46" s="48" t="s">
        <v>380</v>
      </c>
      <c r="Q46" s="36">
        <f t="shared" si="1"/>
        <v>3</v>
      </c>
      <c r="R46" s="68">
        <v>43124</v>
      </c>
      <c r="S46" s="32"/>
      <c r="T46" s="32"/>
      <c r="U46" s="32"/>
      <c r="V46" s="32"/>
      <c r="W46" s="32"/>
      <c r="X46" s="32"/>
      <c r="Y46" s="32"/>
      <c r="Z46" s="40" t="s">
        <v>381</v>
      </c>
      <c r="AA46" s="40" t="s">
        <v>382</v>
      </c>
      <c r="AB46" s="41"/>
      <c r="AC46" s="44" t="s">
        <v>383</v>
      </c>
      <c r="AD46" s="68">
        <v>43055</v>
      </c>
      <c r="AE46" s="44" t="s">
        <v>58</v>
      </c>
    </row>
    <row r="47" spans="1:31" ht="38.25" x14ac:dyDescent="0.25">
      <c r="A47" s="28">
        <f>IF(B46&lt;&gt;"",SUBTOTAL(3,B$8:B46)+1,"")</f>
        <v>40</v>
      </c>
      <c r="B47" s="45" t="s">
        <v>384</v>
      </c>
      <c r="C47" s="45" t="s">
        <v>385</v>
      </c>
      <c r="D47" s="30">
        <v>36225</v>
      </c>
      <c r="E47" s="78"/>
      <c r="F47" s="32">
        <v>1999</v>
      </c>
      <c r="G47" s="32">
        <v>1999</v>
      </c>
      <c r="H47" s="32">
        <f t="shared" si="0"/>
        <v>20</v>
      </c>
      <c r="I47" s="32" t="s">
        <v>386</v>
      </c>
      <c r="J47" s="32" t="s">
        <v>62</v>
      </c>
      <c r="K47" s="32" t="s">
        <v>45</v>
      </c>
      <c r="L47" s="32" t="s">
        <v>46</v>
      </c>
      <c r="M47" s="32">
        <v>40.247149</v>
      </c>
      <c r="N47" s="32"/>
      <c r="O47" s="68">
        <v>42887</v>
      </c>
      <c r="P47" s="48" t="s">
        <v>380</v>
      </c>
      <c r="Q47" s="36">
        <f t="shared" si="1"/>
        <v>3</v>
      </c>
      <c r="R47" s="68">
        <v>43252</v>
      </c>
      <c r="S47" s="32"/>
      <c r="T47" s="32"/>
      <c r="U47" s="32"/>
      <c r="V47" s="32"/>
      <c r="W47" s="32"/>
      <c r="X47" s="32"/>
      <c r="Y47" s="32"/>
      <c r="Z47" s="40" t="s">
        <v>381</v>
      </c>
      <c r="AA47" s="40" t="s">
        <v>382</v>
      </c>
      <c r="AB47" s="41"/>
      <c r="AC47" s="44" t="s">
        <v>383</v>
      </c>
      <c r="AD47" s="68">
        <v>43055</v>
      </c>
      <c r="AE47" s="44" t="s">
        <v>58</v>
      </c>
    </row>
    <row r="48" spans="1:31" ht="63.75" x14ac:dyDescent="0.25">
      <c r="A48" s="28">
        <f>IF(B47&lt;&gt;"",SUBTOTAL(3,B$8:B47)+1,"")</f>
        <v>41</v>
      </c>
      <c r="B48" s="45" t="s">
        <v>387</v>
      </c>
      <c r="C48" s="45" t="s">
        <v>388</v>
      </c>
      <c r="D48" s="79">
        <v>29517</v>
      </c>
      <c r="E48" s="32"/>
      <c r="F48" s="32">
        <v>1980</v>
      </c>
      <c r="G48" s="32">
        <v>1980</v>
      </c>
      <c r="H48" s="32">
        <f t="shared" si="0"/>
        <v>39</v>
      </c>
      <c r="I48" s="32" t="s">
        <v>389</v>
      </c>
      <c r="J48" s="32" t="s">
        <v>390</v>
      </c>
      <c r="K48" s="32" t="s">
        <v>45</v>
      </c>
      <c r="L48" s="32" t="s">
        <v>46</v>
      </c>
      <c r="M48" s="80" t="s">
        <v>391</v>
      </c>
      <c r="N48" s="81"/>
      <c r="O48" s="47">
        <v>42944</v>
      </c>
      <c r="P48" s="48" t="s">
        <v>380</v>
      </c>
      <c r="Q48" s="36">
        <f t="shared" si="1"/>
        <v>3</v>
      </c>
      <c r="R48" s="47">
        <v>43309</v>
      </c>
      <c r="S48" s="32" t="s">
        <v>50</v>
      </c>
      <c r="T48" s="37" t="s">
        <v>42</v>
      </c>
      <c r="U48" s="37" t="s">
        <v>130</v>
      </c>
      <c r="V48" s="32" t="s">
        <v>67</v>
      </c>
      <c r="W48" s="32"/>
      <c r="X48" s="31"/>
      <c r="Y48" s="32" t="s">
        <v>52</v>
      </c>
      <c r="Z48" s="40" t="s">
        <v>55</v>
      </c>
      <c r="AA48" s="40" t="s">
        <v>110</v>
      </c>
      <c r="AB48" s="41"/>
      <c r="AC48" s="44" t="s">
        <v>111</v>
      </c>
      <c r="AD48" s="43" t="s">
        <v>112</v>
      </c>
      <c r="AE48" s="44" t="s">
        <v>113</v>
      </c>
    </row>
    <row r="49" spans="1:31" ht="51.75" x14ac:dyDescent="0.25">
      <c r="A49" s="28">
        <f>IF(B48&lt;&gt;"",SUBTOTAL(3,B$8:B48)+1,"")</f>
        <v>42</v>
      </c>
      <c r="B49" s="45" t="s">
        <v>392</v>
      </c>
      <c r="C49" s="45" t="s">
        <v>393</v>
      </c>
      <c r="D49" s="30">
        <v>34926</v>
      </c>
      <c r="E49" s="31">
        <v>1995</v>
      </c>
      <c r="F49" s="31"/>
      <c r="G49" s="32">
        <v>1995</v>
      </c>
      <c r="H49" s="32">
        <f t="shared" si="0"/>
        <v>24</v>
      </c>
      <c r="I49" s="82" t="s">
        <v>394</v>
      </c>
      <c r="J49" s="83" t="s">
        <v>395</v>
      </c>
      <c r="K49" s="31" t="s">
        <v>45</v>
      </c>
      <c r="L49" s="31" t="s">
        <v>396</v>
      </c>
      <c r="M49" s="55" t="s">
        <v>397</v>
      </c>
      <c r="N49" s="33"/>
      <c r="O49" s="59">
        <v>42215</v>
      </c>
      <c r="P49" s="35" t="s">
        <v>65</v>
      </c>
      <c r="Q49" s="36">
        <f t="shared" si="1"/>
        <v>5</v>
      </c>
      <c r="R49" s="59">
        <v>42581</v>
      </c>
      <c r="S49" s="31"/>
      <c r="T49" s="37" t="s">
        <v>398</v>
      </c>
      <c r="U49" s="37"/>
      <c r="V49" s="31"/>
      <c r="W49" s="31"/>
      <c r="X49" s="31"/>
      <c r="Y49" s="32"/>
      <c r="Z49" s="40" t="s">
        <v>381</v>
      </c>
      <c r="AA49" s="40" t="s">
        <v>399</v>
      </c>
      <c r="AB49" s="41"/>
      <c r="AC49" s="44" t="s">
        <v>383</v>
      </c>
      <c r="AD49" s="43" t="s">
        <v>400</v>
      </c>
      <c r="AE49" s="44" t="s">
        <v>58</v>
      </c>
    </row>
    <row r="50" spans="1:31" ht="63.75" x14ac:dyDescent="0.25">
      <c r="A50" s="28">
        <f>IF(B49&lt;&gt;"",SUBTOTAL(3,B$8:B49)+1,"")</f>
        <v>43</v>
      </c>
      <c r="B50" s="45" t="s">
        <v>401</v>
      </c>
      <c r="C50" s="45" t="s">
        <v>402</v>
      </c>
      <c r="D50" s="30">
        <v>27227</v>
      </c>
      <c r="E50" s="32">
        <v>1974</v>
      </c>
      <c r="F50" s="32"/>
      <c r="G50" s="32">
        <v>1974</v>
      </c>
      <c r="H50" s="32">
        <f t="shared" si="0"/>
        <v>45</v>
      </c>
      <c r="I50" s="32" t="s">
        <v>403</v>
      </c>
      <c r="J50" s="83" t="s">
        <v>117</v>
      </c>
      <c r="K50" s="31" t="s">
        <v>45</v>
      </c>
      <c r="L50" s="84" t="s">
        <v>404</v>
      </c>
      <c r="M50" s="80" t="s">
        <v>405</v>
      </c>
      <c r="N50" s="81"/>
      <c r="O50" s="47">
        <v>42908</v>
      </c>
      <c r="P50" s="48" t="s">
        <v>380</v>
      </c>
      <c r="Q50" s="36">
        <f t="shared" si="1"/>
        <v>3</v>
      </c>
      <c r="R50" s="47">
        <v>43273</v>
      </c>
      <c r="S50" s="31" t="s">
        <v>50</v>
      </c>
      <c r="T50" s="49"/>
      <c r="U50" s="49"/>
      <c r="V50" s="31" t="s">
        <v>184</v>
      </c>
      <c r="W50" s="31"/>
      <c r="X50" s="31"/>
      <c r="Y50" s="32" t="s">
        <v>203</v>
      </c>
      <c r="Z50" s="40" t="s">
        <v>55</v>
      </c>
      <c r="AA50" s="40" t="s">
        <v>406</v>
      </c>
      <c r="AB50" s="41"/>
      <c r="AC50" s="44" t="s">
        <v>407</v>
      </c>
      <c r="AD50" s="43" t="s">
        <v>365</v>
      </c>
      <c r="AE50" s="44" t="s">
        <v>58</v>
      </c>
    </row>
    <row r="51" spans="1:31" ht="51" x14ac:dyDescent="0.25">
      <c r="A51" s="28">
        <f>IF(B50&lt;&gt;"",SUBTOTAL(3,B$8:B50)+1,"")</f>
        <v>44</v>
      </c>
      <c r="B51" s="45" t="s">
        <v>408</v>
      </c>
      <c r="C51" s="45" t="s">
        <v>367</v>
      </c>
      <c r="D51" s="30">
        <v>28335</v>
      </c>
      <c r="E51" s="31">
        <v>1977</v>
      </c>
      <c r="F51" s="31"/>
      <c r="G51" s="32">
        <v>1977</v>
      </c>
      <c r="H51" s="32">
        <f t="shared" si="0"/>
        <v>42</v>
      </c>
      <c r="I51" s="32" t="s">
        <v>409</v>
      </c>
      <c r="J51" s="32" t="s">
        <v>106</v>
      </c>
      <c r="K51" s="31" t="s">
        <v>45</v>
      </c>
      <c r="L51" s="31" t="s">
        <v>46</v>
      </c>
      <c r="M51" s="33" t="s">
        <v>410</v>
      </c>
      <c r="N51" s="33"/>
      <c r="O51" s="59">
        <v>37412</v>
      </c>
      <c r="P51" s="35" t="s">
        <v>269</v>
      </c>
      <c r="Q51" s="36">
        <f t="shared" si="1"/>
        <v>18</v>
      </c>
      <c r="R51" s="59">
        <v>37777</v>
      </c>
      <c r="S51" s="31" t="s">
        <v>50</v>
      </c>
      <c r="T51" s="37" t="s">
        <v>42</v>
      </c>
      <c r="U51" s="37" t="s">
        <v>52</v>
      </c>
      <c r="V51" s="31" t="s">
        <v>67</v>
      </c>
      <c r="W51" s="31"/>
      <c r="X51" s="31"/>
      <c r="Y51" s="32" t="s">
        <v>83</v>
      </c>
      <c r="Z51" s="40" t="s">
        <v>55</v>
      </c>
      <c r="AA51" s="40" t="s">
        <v>110</v>
      </c>
      <c r="AB51" s="41"/>
      <c r="AC51" s="44" t="s">
        <v>111</v>
      </c>
      <c r="AD51" s="63">
        <v>42803</v>
      </c>
      <c r="AE51" s="44" t="s">
        <v>113</v>
      </c>
    </row>
    <row r="52" spans="1:31" ht="105" x14ac:dyDescent="0.25">
      <c r="A52" s="28">
        <f>IF(B51&lt;&gt;"",SUBTOTAL(3,B$8:B51)+1,"")</f>
        <v>45</v>
      </c>
      <c r="B52" s="45" t="s">
        <v>366</v>
      </c>
      <c r="C52" s="45" t="s">
        <v>411</v>
      </c>
      <c r="D52" s="79">
        <v>24169</v>
      </c>
      <c r="E52" s="32"/>
      <c r="F52" s="32">
        <v>1966</v>
      </c>
      <c r="G52" s="32">
        <v>1966</v>
      </c>
      <c r="H52" s="32">
        <f t="shared" si="0"/>
        <v>53</v>
      </c>
      <c r="I52" s="32" t="s">
        <v>412</v>
      </c>
      <c r="J52" s="32" t="s">
        <v>117</v>
      </c>
      <c r="K52" s="31" t="s">
        <v>45</v>
      </c>
      <c r="L52" s="31" t="s">
        <v>46</v>
      </c>
      <c r="M52" s="80" t="s">
        <v>413</v>
      </c>
      <c r="N52" s="81"/>
      <c r="O52" s="59">
        <v>42957</v>
      </c>
      <c r="P52" s="35" t="s">
        <v>380</v>
      </c>
      <c r="Q52" s="36">
        <f t="shared" si="1"/>
        <v>3</v>
      </c>
      <c r="R52" s="59">
        <v>43322</v>
      </c>
      <c r="S52" s="31" t="s">
        <v>53</v>
      </c>
      <c r="T52" s="37" t="s">
        <v>42</v>
      </c>
      <c r="U52" s="49" t="s">
        <v>339</v>
      </c>
      <c r="V52" s="32" t="s">
        <v>193</v>
      </c>
      <c r="W52" s="38" t="s">
        <v>173</v>
      </c>
      <c r="X52" s="31" t="s">
        <v>202</v>
      </c>
      <c r="Y52" s="32" t="s">
        <v>53</v>
      </c>
      <c r="Z52" s="40" t="s">
        <v>55</v>
      </c>
      <c r="AA52" s="40" t="s">
        <v>414</v>
      </c>
      <c r="AB52" s="41"/>
      <c r="AC52" s="44" t="s">
        <v>111</v>
      </c>
      <c r="AD52" s="43" t="s">
        <v>102</v>
      </c>
      <c r="AE52" s="44" t="s">
        <v>85</v>
      </c>
    </row>
    <row r="53" spans="1:31" ht="76.5" x14ac:dyDescent="0.25">
      <c r="A53" s="28">
        <f>IF(B52&lt;&gt;"",SUBTOTAL(3,B$8:B52)+1,"")</f>
        <v>46</v>
      </c>
      <c r="B53" s="45" t="s">
        <v>415</v>
      </c>
      <c r="C53" s="45" t="s">
        <v>416</v>
      </c>
      <c r="D53" s="79">
        <v>32677</v>
      </c>
      <c r="E53" s="5"/>
      <c r="F53" s="32">
        <v>1989</v>
      </c>
      <c r="G53" s="32">
        <v>1989</v>
      </c>
      <c r="H53" s="32">
        <f t="shared" si="0"/>
        <v>30</v>
      </c>
      <c r="I53" s="32" t="s">
        <v>417</v>
      </c>
      <c r="J53" s="32" t="s">
        <v>418</v>
      </c>
      <c r="K53" s="31" t="s">
        <v>45</v>
      </c>
      <c r="L53" s="31" t="s">
        <v>46</v>
      </c>
      <c r="M53" s="80" t="s">
        <v>419</v>
      </c>
      <c r="N53" s="81"/>
      <c r="O53" s="59">
        <v>43139</v>
      </c>
      <c r="P53" s="35" t="s">
        <v>420</v>
      </c>
      <c r="Q53" s="36">
        <f t="shared" si="1"/>
        <v>2</v>
      </c>
      <c r="R53" s="59">
        <v>43504</v>
      </c>
      <c r="S53" s="32" t="s">
        <v>50</v>
      </c>
      <c r="T53" s="49" t="s">
        <v>42</v>
      </c>
      <c r="U53" s="49" t="s">
        <v>52</v>
      </c>
      <c r="V53" s="32" t="s">
        <v>53</v>
      </c>
      <c r="W53" s="32" t="s">
        <v>421</v>
      </c>
      <c r="X53" s="31"/>
      <c r="Y53" s="32" t="s">
        <v>52</v>
      </c>
      <c r="Z53" s="40" t="s">
        <v>55</v>
      </c>
      <c r="AA53" s="40" t="s">
        <v>56</v>
      </c>
      <c r="AB53" s="41" t="s">
        <v>422</v>
      </c>
      <c r="AC53" s="44" t="s">
        <v>57</v>
      </c>
      <c r="AD53" s="43" t="s">
        <v>102</v>
      </c>
      <c r="AE53" s="44" t="s">
        <v>58</v>
      </c>
    </row>
    <row r="54" spans="1:31" ht="89.25" x14ac:dyDescent="0.25">
      <c r="A54" s="28">
        <f>IF(B53&lt;&gt;"",SUBTOTAL(3,B$8:B53)+1,"")</f>
        <v>47</v>
      </c>
      <c r="B54" s="85" t="s">
        <v>423</v>
      </c>
      <c r="C54" s="85" t="s">
        <v>424</v>
      </c>
      <c r="D54" s="79">
        <v>43336</v>
      </c>
      <c r="E54" s="32">
        <v>1995</v>
      </c>
      <c r="F54" s="44"/>
      <c r="G54" s="32">
        <v>1995</v>
      </c>
      <c r="H54" s="32">
        <f t="shared" si="0"/>
        <v>24</v>
      </c>
      <c r="I54" s="32" t="s">
        <v>425</v>
      </c>
      <c r="J54" s="32" t="s">
        <v>426</v>
      </c>
      <c r="K54" s="31" t="s">
        <v>45</v>
      </c>
      <c r="L54" s="31" t="s">
        <v>46</v>
      </c>
      <c r="M54" s="80" t="s">
        <v>427</v>
      </c>
      <c r="N54" s="81"/>
      <c r="O54" s="47">
        <v>42597</v>
      </c>
      <c r="P54" s="48" t="s">
        <v>375</v>
      </c>
      <c r="Q54" s="36">
        <f t="shared" si="1"/>
        <v>4</v>
      </c>
      <c r="R54" s="47">
        <v>42962</v>
      </c>
      <c r="S54" s="32"/>
      <c r="T54" s="49"/>
      <c r="U54" s="44"/>
      <c r="V54" s="86" t="s">
        <v>428</v>
      </c>
      <c r="W54" s="32" t="s">
        <v>429</v>
      </c>
      <c r="X54" s="31"/>
      <c r="Y54" s="32" t="s">
        <v>83</v>
      </c>
      <c r="Z54" s="40" t="s">
        <v>381</v>
      </c>
      <c r="AA54" s="40" t="s">
        <v>382</v>
      </c>
      <c r="AB54" s="41"/>
      <c r="AC54" s="44" t="s">
        <v>383</v>
      </c>
      <c r="AD54" s="43">
        <v>43140</v>
      </c>
      <c r="AE54" s="44" t="s">
        <v>58</v>
      </c>
    </row>
    <row r="55" spans="1:31" ht="63.75" x14ac:dyDescent="0.25">
      <c r="A55" s="28">
        <f>IF(B54&lt;&gt;"",SUBTOTAL(3,B$8:B54)+1,"")</f>
        <v>48</v>
      </c>
      <c r="B55" s="85" t="s">
        <v>430</v>
      </c>
      <c r="C55" s="85" t="s">
        <v>431</v>
      </c>
      <c r="D55" s="79">
        <v>34748</v>
      </c>
      <c r="E55" s="32">
        <v>1995</v>
      </c>
      <c r="F55" s="44"/>
      <c r="G55" s="32">
        <v>1995</v>
      </c>
      <c r="H55" s="32">
        <f t="shared" si="0"/>
        <v>24</v>
      </c>
      <c r="I55" s="32" t="s">
        <v>432</v>
      </c>
      <c r="J55" s="32" t="s">
        <v>117</v>
      </c>
      <c r="K55" s="31" t="s">
        <v>45</v>
      </c>
      <c r="L55" s="31" t="s">
        <v>46</v>
      </c>
      <c r="M55" s="80" t="s">
        <v>433</v>
      </c>
      <c r="N55" s="81"/>
      <c r="O55" s="59">
        <v>42653</v>
      </c>
      <c r="P55" s="35" t="s">
        <v>375</v>
      </c>
      <c r="Q55" s="36">
        <f t="shared" si="1"/>
        <v>4</v>
      </c>
      <c r="R55" s="59">
        <v>43018</v>
      </c>
      <c r="S55" s="32"/>
      <c r="T55" s="49"/>
      <c r="U55" s="44"/>
      <c r="V55" s="86" t="s">
        <v>434</v>
      </c>
      <c r="W55" s="32" t="s">
        <v>429</v>
      </c>
      <c r="X55" s="31"/>
      <c r="Y55" s="32" t="s">
        <v>52</v>
      </c>
      <c r="Z55" s="40" t="s">
        <v>381</v>
      </c>
      <c r="AA55" s="40" t="s">
        <v>382</v>
      </c>
      <c r="AB55" s="87"/>
      <c r="AC55" s="44" t="s">
        <v>383</v>
      </c>
      <c r="AD55" s="43">
        <v>43199</v>
      </c>
      <c r="AE55" s="44" t="s">
        <v>58</v>
      </c>
    </row>
    <row r="56" spans="1:31" ht="63.75" x14ac:dyDescent="0.25">
      <c r="A56" s="28">
        <f>IF(B55&lt;&gt;"",SUBTOTAL(3,B$8:B55)+1,"")</f>
        <v>49</v>
      </c>
      <c r="B56" s="88" t="s">
        <v>435</v>
      </c>
      <c r="C56" s="85" t="s">
        <v>436</v>
      </c>
      <c r="D56" s="79">
        <v>35039</v>
      </c>
      <c r="E56" s="32">
        <v>1995</v>
      </c>
      <c r="F56" s="44"/>
      <c r="G56" s="32">
        <v>1995</v>
      </c>
      <c r="H56" s="32">
        <f t="shared" si="0"/>
        <v>24</v>
      </c>
      <c r="I56" s="32" t="s">
        <v>437</v>
      </c>
      <c r="J56" s="32" t="s">
        <v>438</v>
      </c>
      <c r="K56" s="31" t="s">
        <v>45</v>
      </c>
      <c r="L56" s="31" t="s">
        <v>46</v>
      </c>
      <c r="M56" s="80" t="s">
        <v>439</v>
      </c>
      <c r="N56" s="81"/>
      <c r="O56" s="59">
        <v>43239</v>
      </c>
      <c r="P56" s="55">
        <v>2018</v>
      </c>
      <c r="Q56" s="36">
        <f t="shared" si="1"/>
        <v>2</v>
      </c>
      <c r="R56" s="59">
        <v>43604</v>
      </c>
      <c r="S56" s="32"/>
      <c r="T56" s="37" t="s">
        <v>42</v>
      </c>
      <c r="U56" s="37" t="s">
        <v>52</v>
      </c>
      <c r="V56" s="49" t="s">
        <v>440</v>
      </c>
      <c r="W56" s="32" t="s">
        <v>441</v>
      </c>
      <c r="X56" s="31"/>
      <c r="Y56" s="32" t="s">
        <v>285</v>
      </c>
      <c r="Z56" s="40" t="s">
        <v>381</v>
      </c>
      <c r="AA56" s="40" t="s">
        <v>382</v>
      </c>
      <c r="AB56" s="89"/>
      <c r="AC56" s="44" t="s">
        <v>383</v>
      </c>
      <c r="AD56" s="43" t="s">
        <v>365</v>
      </c>
      <c r="AE56" s="44" t="s">
        <v>58</v>
      </c>
    </row>
    <row r="57" spans="1:31" ht="45" x14ac:dyDescent="0.25">
      <c r="A57" s="28">
        <f>IF(B56&lt;&gt;"",SUBTOTAL(3,B$8:B56)+1,"")</f>
        <v>50</v>
      </c>
      <c r="B57" s="85" t="s">
        <v>442</v>
      </c>
      <c r="C57" s="85" t="s">
        <v>443</v>
      </c>
      <c r="D57" s="79">
        <v>33575</v>
      </c>
      <c r="E57" s="32">
        <v>1991</v>
      </c>
      <c r="F57" s="44"/>
      <c r="G57" s="32">
        <v>1991</v>
      </c>
      <c r="H57" s="32">
        <f t="shared" si="0"/>
        <v>28</v>
      </c>
      <c r="I57" s="32" t="s">
        <v>444</v>
      </c>
      <c r="J57" s="32" t="s">
        <v>445</v>
      </c>
      <c r="K57" s="31" t="s">
        <v>45</v>
      </c>
      <c r="L57" s="31" t="s">
        <v>46</v>
      </c>
      <c r="M57" s="80"/>
      <c r="N57" s="81"/>
      <c r="O57" s="59">
        <v>43355</v>
      </c>
      <c r="P57" s="55">
        <v>2018</v>
      </c>
      <c r="Q57" s="36">
        <f t="shared" si="1"/>
        <v>2</v>
      </c>
      <c r="R57" s="59">
        <v>43720</v>
      </c>
      <c r="S57" s="32" t="s">
        <v>50</v>
      </c>
      <c r="T57" s="37" t="s">
        <v>42</v>
      </c>
      <c r="U57" s="37" t="s">
        <v>52</v>
      </c>
      <c r="V57" s="49" t="s">
        <v>446</v>
      </c>
      <c r="W57" s="32" t="s">
        <v>441</v>
      </c>
      <c r="X57" s="31"/>
      <c r="Y57" s="32" t="s">
        <v>225</v>
      </c>
      <c r="Z57" s="40" t="s">
        <v>55</v>
      </c>
      <c r="AA57" s="89" t="s">
        <v>56</v>
      </c>
      <c r="AB57" s="89" t="s">
        <v>447</v>
      </c>
      <c r="AC57" s="44" t="s">
        <v>57</v>
      </c>
      <c r="AD57" s="43" t="s">
        <v>102</v>
      </c>
      <c r="AE57" s="44" t="s">
        <v>85</v>
      </c>
    </row>
    <row r="58" spans="1:31" ht="63.75" x14ac:dyDescent="0.25">
      <c r="A58" s="28">
        <f>IF(B57&lt;&gt;"",SUBTOTAL(3,B$8:B57)+1,"")</f>
        <v>51</v>
      </c>
      <c r="B58" s="85" t="s">
        <v>448</v>
      </c>
      <c r="C58" s="85" t="s">
        <v>449</v>
      </c>
      <c r="D58" s="79" t="s">
        <v>450</v>
      </c>
      <c r="E58" s="32"/>
      <c r="F58" s="44">
        <v>1985</v>
      </c>
      <c r="G58" s="32">
        <v>1985</v>
      </c>
      <c r="H58" s="32">
        <f t="shared" si="0"/>
        <v>34</v>
      </c>
      <c r="I58" s="32" t="s">
        <v>451</v>
      </c>
      <c r="J58" s="32" t="s">
        <v>451</v>
      </c>
      <c r="K58" s="31" t="s">
        <v>45</v>
      </c>
      <c r="L58" s="31" t="s">
        <v>46</v>
      </c>
      <c r="M58" s="80"/>
      <c r="N58" s="81"/>
      <c r="O58" s="59">
        <v>43355</v>
      </c>
      <c r="P58" s="55">
        <v>2018</v>
      </c>
      <c r="Q58" s="36">
        <f t="shared" si="1"/>
        <v>2</v>
      </c>
      <c r="R58" s="59">
        <v>43720</v>
      </c>
      <c r="S58" s="32" t="s">
        <v>50</v>
      </c>
      <c r="T58" s="37" t="s">
        <v>42</v>
      </c>
      <c r="U58" s="37" t="s">
        <v>52</v>
      </c>
      <c r="V58" s="49" t="s">
        <v>239</v>
      </c>
      <c r="W58" s="32" t="s">
        <v>54</v>
      </c>
      <c r="X58" s="31"/>
      <c r="Y58" s="32" t="s">
        <v>83</v>
      </c>
      <c r="Z58" s="40" t="s">
        <v>55</v>
      </c>
      <c r="AA58" s="89" t="s">
        <v>56</v>
      </c>
      <c r="AB58" s="89"/>
      <c r="AC58" s="44" t="s">
        <v>57</v>
      </c>
      <c r="AD58" s="43" t="s">
        <v>102</v>
      </c>
      <c r="AE58" s="44" t="s">
        <v>85</v>
      </c>
    </row>
    <row r="59" spans="1:31" ht="51" x14ac:dyDescent="0.25">
      <c r="A59" s="28">
        <f>IF(B58&lt;&gt;"",SUBTOTAL(3,B$8:B58)+1,"")</f>
        <v>52</v>
      </c>
      <c r="B59" s="85" t="s">
        <v>452</v>
      </c>
      <c r="C59" s="85" t="s">
        <v>115</v>
      </c>
      <c r="D59" s="79">
        <v>30234</v>
      </c>
      <c r="E59" s="32">
        <v>1982</v>
      </c>
      <c r="F59" s="44"/>
      <c r="G59" s="32">
        <v>1982</v>
      </c>
      <c r="H59" s="32">
        <f t="shared" si="0"/>
        <v>37</v>
      </c>
      <c r="I59" s="32" t="s">
        <v>453</v>
      </c>
      <c r="J59" s="32" t="s">
        <v>453</v>
      </c>
      <c r="K59" s="31" t="s">
        <v>45</v>
      </c>
      <c r="L59" s="31" t="s">
        <v>46</v>
      </c>
      <c r="M59" s="80"/>
      <c r="N59" s="81"/>
      <c r="O59" s="59">
        <v>43350</v>
      </c>
      <c r="P59" s="55">
        <v>2018</v>
      </c>
      <c r="Q59" s="36">
        <f t="shared" si="1"/>
        <v>2</v>
      </c>
      <c r="R59" s="59">
        <v>43715</v>
      </c>
      <c r="S59" s="32"/>
      <c r="T59" s="37" t="s">
        <v>42</v>
      </c>
      <c r="U59" s="44" t="s">
        <v>52</v>
      </c>
      <c r="V59" s="49" t="s">
        <v>454</v>
      </c>
      <c r="W59" s="32" t="s">
        <v>455</v>
      </c>
      <c r="X59" s="31"/>
      <c r="Y59" s="32"/>
      <c r="Z59" s="40" t="s">
        <v>55</v>
      </c>
      <c r="AA59" s="89" t="s">
        <v>56</v>
      </c>
      <c r="AB59" s="89"/>
      <c r="AC59" s="44" t="s">
        <v>57</v>
      </c>
      <c r="AD59" s="43" t="s">
        <v>365</v>
      </c>
      <c r="AE59" s="44" t="s">
        <v>58</v>
      </c>
    </row>
    <row r="60" spans="1:31" ht="63.75" x14ac:dyDescent="0.25">
      <c r="A60" s="28">
        <f>IF(B59&lt;&gt;"",SUBTOTAL(3,B$8:B59)+1,"")</f>
        <v>53</v>
      </c>
      <c r="B60" s="85" t="s">
        <v>456</v>
      </c>
      <c r="C60" s="85" t="s">
        <v>457</v>
      </c>
      <c r="D60" s="79">
        <v>35304</v>
      </c>
      <c r="E60" s="32">
        <v>1996</v>
      </c>
      <c r="F60" s="44"/>
      <c r="G60" s="32">
        <v>1996</v>
      </c>
      <c r="H60" s="32">
        <f t="shared" si="0"/>
        <v>23</v>
      </c>
      <c r="I60" s="32" t="s">
        <v>458</v>
      </c>
      <c r="J60" s="32" t="s">
        <v>458</v>
      </c>
      <c r="K60" s="31" t="s">
        <v>45</v>
      </c>
      <c r="L60" s="31" t="s">
        <v>46</v>
      </c>
      <c r="M60" s="80"/>
      <c r="N60" s="81"/>
      <c r="O60" s="59">
        <v>43308</v>
      </c>
      <c r="P60" s="55" t="s">
        <v>420</v>
      </c>
      <c r="Q60" s="36">
        <f t="shared" si="1"/>
        <v>2</v>
      </c>
      <c r="R60" s="59">
        <v>43673</v>
      </c>
      <c r="S60" s="32"/>
      <c r="T60" s="49"/>
      <c r="U60" s="44"/>
      <c r="V60" s="49"/>
      <c r="W60" s="32"/>
      <c r="X60" s="31"/>
      <c r="Y60" s="32"/>
      <c r="Z60" s="40" t="s">
        <v>381</v>
      </c>
      <c r="AA60" s="40" t="s">
        <v>382</v>
      </c>
      <c r="AB60" s="89"/>
      <c r="AC60" s="44" t="s">
        <v>383</v>
      </c>
      <c r="AD60" s="90" t="s">
        <v>459</v>
      </c>
      <c r="AE60" s="44" t="s">
        <v>58</v>
      </c>
    </row>
    <row r="61" spans="1:31" ht="63.75" x14ac:dyDescent="0.25">
      <c r="A61" s="28">
        <f>IF(B60&lt;&gt;"",SUBTOTAL(3,B$8:B60)+1,"")</f>
        <v>54</v>
      </c>
      <c r="B61" s="85" t="s">
        <v>460</v>
      </c>
      <c r="C61" s="85" t="s">
        <v>461</v>
      </c>
      <c r="D61" s="79">
        <v>35065</v>
      </c>
      <c r="E61" s="32">
        <v>1996</v>
      </c>
      <c r="F61" s="44"/>
      <c r="G61" s="32">
        <v>1996</v>
      </c>
      <c r="H61" s="32">
        <f t="shared" si="0"/>
        <v>23</v>
      </c>
      <c r="I61" s="32" t="s">
        <v>462</v>
      </c>
      <c r="J61" s="32" t="s">
        <v>463</v>
      </c>
      <c r="K61" s="31" t="s">
        <v>45</v>
      </c>
      <c r="L61" s="31" t="s">
        <v>46</v>
      </c>
      <c r="M61" s="80" t="s">
        <v>464</v>
      </c>
      <c r="N61" s="81"/>
      <c r="O61" s="59">
        <v>43221</v>
      </c>
      <c r="P61" s="55" t="s">
        <v>420</v>
      </c>
      <c r="Q61" s="36">
        <f t="shared" si="1"/>
        <v>2</v>
      </c>
      <c r="R61" s="59">
        <v>43586</v>
      </c>
      <c r="S61" s="32"/>
      <c r="T61" s="49"/>
      <c r="U61" s="44"/>
      <c r="V61" s="49" t="s">
        <v>465</v>
      </c>
      <c r="W61" s="32" t="s">
        <v>466</v>
      </c>
      <c r="X61" s="31"/>
      <c r="Y61" s="32"/>
      <c r="Z61" s="40" t="s">
        <v>381</v>
      </c>
      <c r="AA61" s="40" t="s">
        <v>382</v>
      </c>
      <c r="AB61" s="89" t="s">
        <v>467</v>
      </c>
      <c r="AC61" s="44" t="s">
        <v>383</v>
      </c>
      <c r="AD61" s="90" t="s">
        <v>468</v>
      </c>
      <c r="AE61" s="44" t="s">
        <v>58</v>
      </c>
    </row>
    <row r="62" spans="1:31" ht="60" x14ac:dyDescent="0.25">
      <c r="A62" s="28">
        <f>IF(B61&lt;&gt;"",SUBTOTAL(3,B$8:B61)+1,"")</f>
        <v>55</v>
      </c>
      <c r="B62" s="45" t="s">
        <v>141</v>
      </c>
      <c r="C62" s="45" t="s">
        <v>469</v>
      </c>
      <c r="D62" s="79">
        <v>43824</v>
      </c>
      <c r="E62" s="32"/>
      <c r="F62" s="44">
        <v>1981</v>
      </c>
      <c r="G62" s="32">
        <v>1981</v>
      </c>
      <c r="H62" s="32">
        <f t="shared" si="0"/>
        <v>38</v>
      </c>
      <c r="I62" s="32" t="s">
        <v>470</v>
      </c>
      <c r="J62" s="32" t="s">
        <v>470</v>
      </c>
      <c r="K62" s="31" t="s">
        <v>45</v>
      </c>
      <c r="L62" s="31" t="s">
        <v>46</v>
      </c>
      <c r="M62" s="80"/>
      <c r="N62" s="81"/>
      <c r="O62" s="59">
        <v>43474</v>
      </c>
      <c r="P62" s="55" t="s">
        <v>471</v>
      </c>
      <c r="Q62" s="36">
        <f t="shared" si="1"/>
        <v>1</v>
      </c>
      <c r="R62" s="91"/>
      <c r="S62" s="32" t="s">
        <v>472</v>
      </c>
      <c r="T62" s="49" t="s">
        <v>51</v>
      </c>
      <c r="U62" s="44"/>
      <c r="V62" s="49" t="s">
        <v>473</v>
      </c>
      <c r="W62" s="32" t="s">
        <v>474</v>
      </c>
      <c r="X62" s="31"/>
      <c r="Y62" s="32" t="s">
        <v>83</v>
      </c>
      <c r="Z62" s="40" t="s">
        <v>55</v>
      </c>
      <c r="AA62" s="89" t="s">
        <v>56</v>
      </c>
      <c r="AB62" s="67" t="s">
        <v>475</v>
      </c>
      <c r="AC62" s="44" t="s">
        <v>57</v>
      </c>
      <c r="AD62" s="44" t="s">
        <v>365</v>
      </c>
      <c r="AE62" s="44" t="s">
        <v>58</v>
      </c>
    </row>
    <row r="63" spans="1:31" ht="63.75" x14ac:dyDescent="0.25">
      <c r="A63" s="28">
        <f>IF(B62&lt;&gt;"",SUBTOTAL(3,B$8:B62)+1,"")</f>
        <v>56</v>
      </c>
      <c r="B63" s="71" t="s">
        <v>476</v>
      </c>
      <c r="C63" s="71" t="s">
        <v>477</v>
      </c>
      <c r="D63" s="79">
        <v>43604</v>
      </c>
      <c r="E63" s="32"/>
      <c r="F63" s="44">
        <v>1988</v>
      </c>
      <c r="G63" s="44">
        <v>1988</v>
      </c>
      <c r="H63" s="32">
        <f t="shared" si="0"/>
        <v>31</v>
      </c>
      <c r="I63" s="32" t="s">
        <v>478</v>
      </c>
      <c r="J63" s="32" t="s">
        <v>478</v>
      </c>
      <c r="K63" s="31" t="s">
        <v>45</v>
      </c>
      <c r="L63" s="31" t="s">
        <v>46</v>
      </c>
      <c r="M63" s="80"/>
      <c r="N63" s="81"/>
      <c r="O63" s="59">
        <v>43473</v>
      </c>
      <c r="P63" s="55" t="s">
        <v>471</v>
      </c>
      <c r="Q63" s="36">
        <f t="shared" si="1"/>
        <v>1</v>
      </c>
      <c r="R63" s="91"/>
      <c r="S63" s="32" t="s">
        <v>50</v>
      </c>
      <c r="T63" s="37" t="s">
        <v>42</v>
      </c>
      <c r="U63" s="44" t="s">
        <v>52</v>
      </c>
      <c r="V63" s="49" t="s">
        <v>479</v>
      </c>
      <c r="W63" s="32" t="s">
        <v>131</v>
      </c>
      <c r="X63" s="31"/>
      <c r="Y63" s="32"/>
      <c r="Z63" s="40" t="s">
        <v>55</v>
      </c>
      <c r="AA63" s="89" t="s">
        <v>56</v>
      </c>
      <c r="AB63" s="92"/>
      <c r="AC63" s="44" t="s">
        <v>57</v>
      </c>
      <c r="AD63" s="43" t="s">
        <v>102</v>
      </c>
      <c r="AE63" s="44" t="s">
        <v>85</v>
      </c>
    </row>
    <row r="64" spans="1:31" ht="45" x14ac:dyDescent="0.25">
      <c r="A64" s="28">
        <f>IF(B63&lt;&gt;"",SUBTOTAL(3,B$8:B63)+1,"")</f>
        <v>57</v>
      </c>
      <c r="B64" s="71" t="s">
        <v>480</v>
      </c>
      <c r="C64" s="71" t="s">
        <v>481</v>
      </c>
      <c r="D64" s="79">
        <v>43599</v>
      </c>
      <c r="E64" s="32">
        <v>1979</v>
      </c>
      <c r="F64" s="44"/>
      <c r="G64" s="32">
        <v>1979</v>
      </c>
      <c r="H64" s="32">
        <f t="shared" si="0"/>
        <v>40</v>
      </c>
      <c r="I64" s="32" t="s">
        <v>482</v>
      </c>
      <c r="J64" s="32" t="s">
        <v>482</v>
      </c>
      <c r="K64" s="31" t="s">
        <v>45</v>
      </c>
      <c r="L64" s="31" t="s">
        <v>46</v>
      </c>
      <c r="M64" s="80"/>
      <c r="N64" s="81"/>
      <c r="O64" s="59">
        <v>43475</v>
      </c>
      <c r="P64" s="55" t="s">
        <v>471</v>
      </c>
      <c r="Q64" s="36">
        <f t="shared" si="1"/>
        <v>1</v>
      </c>
      <c r="R64" s="91"/>
      <c r="S64" s="32" t="s">
        <v>138</v>
      </c>
      <c r="T64" s="49" t="s">
        <v>51</v>
      </c>
      <c r="U64" s="44" t="s">
        <v>92</v>
      </c>
      <c r="V64" s="49" t="s">
        <v>132</v>
      </c>
      <c r="W64" s="32" t="s">
        <v>483</v>
      </c>
      <c r="X64" s="31"/>
      <c r="Y64" s="32" t="s">
        <v>484</v>
      </c>
      <c r="Z64" s="40" t="s">
        <v>55</v>
      </c>
      <c r="AA64" s="89" t="s">
        <v>485</v>
      </c>
      <c r="AB64" s="92"/>
      <c r="AC64" s="44" t="s">
        <v>111</v>
      </c>
      <c r="AD64" s="43" t="s">
        <v>74</v>
      </c>
      <c r="AE64" s="44" t="s">
        <v>75</v>
      </c>
    </row>
    <row r="65" spans="1:31" ht="76.5" x14ac:dyDescent="0.25">
      <c r="A65" s="28">
        <f>IF(B64&lt;&gt;"",SUBTOTAL(3,B$8:B64)+1,"")</f>
        <v>58</v>
      </c>
      <c r="B65" s="45" t="s">
        <v>486</v>
      </c>
      <c r="C65" s="45" t="s">
        <v>487</v>
      </c>
      <c r="D65" s="79">
        <v>30154</v>
      </c>
      <c r="F65" s="32">
        <v>1982</v>
      </c>
      <c r="G65" s="32">
        <v>1982</v>
      </c>
      <c r="H65" s="32">
        <f t="shared" si="0"/>
        <v>37</v>
      </c>
      <c r="I65" s="32" t="s">
        <v>488</v>
      </c>
      <c r="J65" s="32" t="s">
        <v>489</v>
      </c>
      <c r="K65" s="31" t="s">
        <v>45</v>
      </c>
      <c r="L65" s="84" t="s">
        <v>404</v>
      </c>
      <c r="M65" s="80"/>
      <c r="N65" s="81"/>
      <c r="O65" s="59">
        <v>43538</v>
      </c>
      <c r="P65" s="55" t="s">
        <v>471</v>
      </c>
      <c r="Q65" s="36">
        <f t="shared" si="1"/>
        <v>1</v>
      </c>
      <c r="R65" s="91"/>
      <c r="S65" s="32" t="s">
        <v>50</v>
      </c>
      <c r="T65" s="49" t="s">
        <v>42</v>
      </c>
      <c r="U65" s="44" t="s">
        <v>130</v>
      </c>
      <c r="V65" s="49" t="s">
        <v>239</v>
      </c>
      <c r="W65" s="32" t="s">
        <v>490</v>
      </c>
      <c r="X65" s="31"/>
      <c r="Y65" s="32" t="s">
        <v>239</v>
      </c>
      <c r="Z65" s="40" t="s">
        <v>55</v>
      </c>
      <c r="AA65" s="89" t="s">
        <v>56</v>
      </c>
      <c r="AB65" s="92"/>
      <c r="AC65" s="44" t="s">
        <v>57</v>
      </c>
      <c r="AD65" s="44" t="s">
        <v>365</v>
      </c>
      <c r="AE65" s="44" t="s">
        <v>58</v>
      </c>
    </row>
    <row r="66" spans="1:31" ht="76.5" x14ac:dyDescent="0.25">
      <c r="A66" s="28">
        <f>IF(B65&lt;&gt;"",SUBTOTAL(3,B$8:B65)+1,"")</f>
        <v>59</v>
      </c>
      <c r="B66" s="85" t="s">
        <v>491</v>
      </c>
      <c r="C66" s="85" t="s">
        <v>492</v>
      </c>
      <c r="D66" s="79">
        <v>30155</v>
      </c>
      <c r="E66" s="32"/>
      <c r="F66" s="32">
        <v>1978</v>
      </c>
      <c r="G66" s="32">
        <v>1978</v>
      </c>
      <c r="H66" s="32">
        <f t="shared" si="0"/>
        <v>41</v>
      </c>
      <c r="I66" s="32" t="s">
        <v>493</v>
      </c>
      <c r="J66" s="32" t="s">
        <v>494</v>
      </c>
      <c r="K66" s="31" t="s">
        <v>45</v>
      </c>
      <c r="L66" s="44" t="s">
        <v>396</v>
      </c>
      <c r="M66" s="44"/>
      <c r="N66" s="44"/>
      <c r="O66" s="43">
        <v>41778</v>
      </c>
      <c r="P66" s="44">
        <v>2014</v>
      </c>
      <c r="Q66" s="36">
        <f t="shared" si="1"/>
        <v>6</v>
      </c>
      <c r="R66" s="43">
        <v>42143</v>
      </c>
      <c r="S66" s="44"/>
      <c r="T66" s="49" t="s">
        <v>42</v>
      </c>
      <c r="U66" s="44" t="s">
        <v>92</v>
      </c>
      <c r="V66" s="44" t="s">
        <v>495</v>
      </c>
      <c r="W66" s="44" t="s">
        <v>279</v>
      </c>
      <c r="X66" s="44"/>
      <c r="Y66" s="32" t="s">
        <v>495</v>
      </c>
      <c r="Z66" s="40" t="s">
        <v>55</v>
      </c>
      <c r="AA66" s="44" t="s">
        <v>110</v>
      </c>
      <c r="AB66" s="44"/>
      <c r="AC66" s="44" t="s">
        <v>111</v>
      </c>
      <c r="AD66" s="93">
        <v>43564</v>
      </c>
      <c r="AE66" s="44" t="s">
        <v>75</v>
      </c>
    </row>
    <row r="67" spans="1:31" ht="63.75" x14ac:dyDescent="0.25">
      <c r="A67" s="28">
        <f>IF(B66&lt;&gt;"",SUBTOTAL(3,B$8:B66)+1,"")</f>
        <v>60</v>
      </c>
      <c r="B67" s="45" t="s">
        <v>496</v>
      </c>
      <c r="C67" s="45" t="s">
        <v>497</v>
      </c>
      <c r="D67" s="79">
        <v>30156</v>
      </c>
      <c r="E67" s="32">
        <v>1997</v>
      </c>
      <c r="F67" s="32"/>
      <c r="G67" s="32">
        <v>1997</v>
      </c>
      <c r="H67" s="32">
        <f t="shared" si="0"/>
        <v>22</v>
      </c>
      <c r="I67" s="32" t="s">
        <v>498</v>
      </c>
      <c r="J67" s="32" t="s">
        <v>498</v>
      </c>
      <c r="K67" s="31" t="s">
        <v>45</v>
      </c>
      <c r="L67" s="44" t="s">
        <v>396</v>
      </c>
      <c r="M67" s="44"/>
      <c r="N67" s="44"/>
      <c r="O67" s="43">
        <v>43320</v>
      </c>
      <c r="P67" s="44">
        <v>2018</v>
      </c>
      <c r="Q67" s="36">
        <f t="shared" si="1"/>
        <v>2</v>
      </c>
      <c r="R67" s="43">
        <v>43685</v>
      </c>
      <c r="S67" s="44"/>
      <c r="T67" s="44" t="s">
        <v>42</v>
      </c>
      <c r="U67" s="44" t="s">
        <v>83</v>
      </c>
      <c r="V67" s="44" t="s">
        <v>465</v>
      </c>
      <c r="W67" s="44" t="s">
        <v>499</v>
      </c>
      <c r="X67" s="44"/>
      <c r="Y67" s="32"/>
      <c r="Z67" s="40" t="s">
        <v>381</v>
      </c>
      <c r="AA67" s="40" t="s">
        <v>382</v>
      </c>
      <c r="AB67" s="44"/>
      <c r="AC67" s="44" t="s">
        <v>383</v>
      </c>
      <c r="AD67" s="93">
        <v>43565</v>
      </c>
      <c r="AE67" s="44" t="s">
        <v>58</v>
      </c>
    </row>
    <row r="68" spans="1:31" ht="63.75" x14ac:dyDescent="0.25">
      <c r="A68" s="28">
        <f>IF(B67&lt;&gt;"",SUBTOTAL(3,B$8:B67)+1,"")</f>
        <v>61</v>
      </c>
      <c r="B68" s="85" t="s">
        <v>500</v>
      </c>
      <c r="C68" s="85" t="s">
        <v>501</v>
      </c>
      <c r="D68" s="79">
        <v>35458</v>
      </c>
      <c r="E68" s="32">
        <v>1997</v>
      </c>
      <c r="F68" s="32"/>
      <c r="G68" s="32">
        <v>1997</v>
      </c>
      <c r="H68" s="32">
        <f t="shared" si="0"/>
        <v>22</v>
      </c>
      <c r="I68" s="32" t="s">
        <v>502</v>
      </c>
      <c r="J68" s="32" t="s">
        <v>502</v>
      </c>
      <c r="K68" s="94" t="s">
        <v>503</v>
      </c>
      <c r="L68" s="31" t="s">
        <v>46</v>
      </c>
      <c r="M68" s="44"/>
      <c r="N68" s="44"/>
      <c r="O68" s="43">
        <v>43028</v>
      </c>
      <c r="P68" s="44">
        <v>2017</v>
      </c>
      <c r="Q68" s="36">
        <f t="shared" si="1"/>
        <v>3</v>
      </c>
      <c r="R68" s="43">
        <v>43393</v>
      </c>
      <c r="S68" s="44"/>
      <c r="T68" s="44"/>
      <c r="U68" s="44"/>
      <c r="V68" s="44" t="s">
        <v>465</v>
      </c>
      <c r="W68" s="44" t="s">
        <v>504</v>
      </c>
      <c r="X68" s="44"/>
      <c r="Y68" s="32"/>
      <c r="Z68" s="40" t="s">
        <v>381</v>
      </c>
      <c r="AA68" s="40" t="s">
        <v>382</v>
      </c>
      <c r="AB68" s="44"/>
      <c r="AC68" s="44" t="s">
        <v>383</v>
      </c>
      <c r="AD68" s="93">
        <v>43574</v>
      </c>
      <c r="AE68" s="44" t="s">
        <v>58</v>
      </c>
    </row>
    <row r="69" spans="1:31" ht="102" x14ac:dyDescent="0.25">
      <c r="A69" s="28">
        <f>IF(B68&lt;&gt;"",SUBTOTAL(3,B$8:B68)+1,"")</f>
        <v>62</v>
      </c>
      <c r="B69" s="85" t="s">
        <v>505</v>
      </c>
      <c r="C69" s="85" t="s">
        <v>7</v>
      </c>
      <c r="D69" s="79">
        <v>28902</v>
      </c>
      <c r="E69" s="32">
        <v>1979</v>
      </c>
      <c r="F69" s="32"/>
      <c r="G69" s="32">
        <v>1979</v>
      </c>
      <c r="H69" s="32">
        <f t="shared" si="0"/>
        <v>40</v>
      </c>
      <c r="I69" s="32" t="s">
        <v>506</v>
      </c>
      <c r="J69" s="32" t="s">
        <v>506</v>
      </c>
      <c r="K69" s="31" t="s">
        <v>45</v>
      </c>
      <c r="L69" s="31" t="s">
        <v>46</v>
      </c>
      <c r="M69" s="44"/>
      <c r="N69" s="44"/>
      <c r="O69" s="43">
        <v>43614</v>
      </c>
      <c r="P69" s="44">
        <v>2019</v>
      </c>
      <c r="Q69" s="36">
        <f t="shared" si="1"/>
        <v>1</v>
      </c>
      <c r="R69" s="91"/>
      <c r="S69" s="32" t="s">
        <v>138</v>
      </c>
      <c r="T69" s="44" t="s">
        <v>42</v>
      </c>
      <c r="U69" s="44" t="s">
        <v>507</v>
      </c>
      <c r="V69" s="44" t="s">
        <v>495</v>
      </c>
      <c r="W69" s="44" t="s">
        <v>508</v>
      </c>
      <c r="X69" s="44" t="s">
        <v>509</v>
      </c>
      <c r="Y69" s="32" t="s">
        <v>510</v>
      </c>
      <c r="Z69" s="40" t="s">
        <v>55</v>
      </c>
      <c r="AA69" s="44" t="s">
        <v>511</v>
      </c>
      <c r="AB69" s="44"/>
      <c r="AC69" s="44" t="s">
        <v>73</v>
      </c>
      <c r="AD69" s="90" t="s">
        <v>512</v>
      </c>
      <c r="AE69" s="44" t="s">
        <v>85</v>
      </c>
    </row>
    <row r="70" spans="1:31" ht="76.5" x14ac:dyDescent="0.25">
      <c r="A70" s="28">
        <f>IF(B69&lt;&gt;"",SUBTOTAL(3,B$8:B69)+1,"")</f>
        <v>63</v>
      </c>
      <c r="B70" s="85" t="s">
        <v>513</v>
      </c>
      <c r="C70" s="85" t="s">
        <v>308</v>
      </c>
      <c r="D70" s="79">
        <v>33332</v>
      </c>
      <c r="E70" s="32">
        <v>1991</v>
      </c>
      <c r="F70" s="32"/>
      <c r="G70" s="32">
        <v>1991</v>
      </c>
      <c r="H70" s="32">
        <f t="shared" ref="H70:H80" si="2">2019-G70</f>
        <v>28</v>
      </c>
      <c r="I70" s="32" t="s">
        <v>514</v>
      </c>
      <c r="J70" s="32" t="s">
        <v>514</v>
      </c>
      <c r="K70" s="31" t="s">
        <v>45</v>
      </c>
      <c r="L70" s="31" t="s">
        <v>46</v>
      </c>
      <c r="M70" s="44"/>
      <c r="N70" s="44"/>
      <c r="O70" s="43">
        <v>43614</v>
      </c>
      <c r="P70" s="44">
        <v>2019</v>
      </c>
      <c r="Q70" s="36">
        <f t="shared" ref="Q70:Q80" si="3">2020-P70</f>
        <v>1</v>
      </c>
      <c r="R70" s="91"/>
      <c r="S70" s="32" t="s">
        <v>138</v>
      </c>
      <c r="T70" s="44" t="s">
        <v>42</v>
      </c>
      <c r="U70" s="44" t="s">
        <v>52</v>
      </c>
      <c r="V70" s="44" t="s">
        <v>515</v>
      </c>
      <c r="W70" s="44" t="s">
        <v>516</v>
      </c>
      <c r="X70" s="44"/>
      <c r="Y70" s="32" t="s">
        <v>83</v>
      </c>
      <c r="Z70" s="40" t="s">
        <v>55</v>
      </c>
      <c r="AA70" s="40" t="s">
        <v>517</v>
      </c>
      <c r="AB70" s="44" t="s">
        <v>518</v>
      </c>
      <c r="AC70" s="44" t="s">
        <v>57</v>
      </c>
      <c r="AD70" s="90" t="s">
        <v>512</v>
      </c>
      <c r="AE70" s="44" t="s">
        <v>85</v>
      </c>
    </row>
    <row r="71" spans="1:31" ht="89.25" x14ac:dyDescent="0.25">
      <c r="A71" s="28">
        <f>IF(B70&lt;&gt;"",SUBTOTAL(3,B$8:B70)+1,"")</f>
        <v>64</v>
      </c>
      <c r="B71" s="85" t="s">
        <v>519</v>
      </c>
      <c r="C71" s="85" t="s">
        <v>520</v>
      </c>
      <c r="D71" s="79">
        <v>35680</v>
      </c>
      <c r="E71" s="32">
        <v>1997</v>
      </c>
      <c r="F71" s="32"/>
      <c r="G71" s="32">
        <v>1997</v>
      </c>
      <c r="H71" s="32">
        <f t="shared" si="2"/>
        <v>22</v>
      </c>
      <c r="I71" s="32" t="s">
        <v>521</v>
      </c>
      <c r="J71" s="32" t="s">
        <v>521</v>
      </c>
      <c r="K71" s="31" t="s">
        <v>45</v>
      </c>
      <c r="L71" s="31" t="s">
        <v>46</v>
      </c>
      <c r="M71" s="44">
        <v>44.035727000000001</v>
      </c>
      <c r="N71" s="44"/>
      <c r="O71" s="43">
        <v>42928</v>
      </c>
      <c r="P71" s="44">
        <v>2017</v>
      </c>
      <c r="Q71" s="36">
        <f t="shared" si="3"/>
        <v>3</v>
      </c>
      <c r="R71" s="43">
        <v>43293</v>
      </c>
      <c r="S71" s="32"/>
      <c r="T71" s="44" t="s">
        <v>42</v>
      </c>
      <c r="U71" s="44"/>
      <c r="V71" s="44" t="s">
        <v>465</v>
      </c>
      <c r="W71" s="44" t="s">
        <v>263</v>
      </c>
      <c r="X71" s="44"/>
      <c r="Y71" s="32"/>
      <c r="Z71" s="40" t="s">
        <v>381</v>
      </c>
      <c r="AA71" s="40" t="s">
        <v>382</v>
      </c>
      <c r="AB71" s="44" t="s">
        <v>522</v>
      </c>
      <c r="AC71" s="44" t="s">
        <v>383</v>
      </c>
      <c r="AD71" s="90" t="s">
        <v>523</v>
      </c>
      <c r="AE71" s="44" t="s">
        <v>58</v>
      </c>
    </row>
    <row r="72" spans="1:31" ht="38.25" x14ac:dyDescent="0.25">
      <c r="A72" s="28">
        <f>IF(B71&lt;&gt;"",SUBTOTAL(3,B$8:B71)+1,"")</f>
        <v>65</v>
      </c>
      <c r="B72" s="85" t="s">
        <v>524</v>
      </c>
      <c r="C72" s="85" t="s">
        <v>525</v>
      </c>
      <c r="D72" s="79">
        <v>34135</v>
      </c>
      <c r="E72" s="32">
        <v>1993</v>
      </c>
      <c r="F72" s="32"/>
      <c r="G72" s="32">
        <v>1993</v>
      </c>
      <c r="H72" s="32">
        <f t="shared" si="2"/>
        <v>26</v>
      </c>
      <c r="I72" s="32" t="s">
        <v>526</v>
      </c>
      <c r="J72" s="32" t="s">
        <v>526</v>
      </c>
      <c r="K72" s="31" t="s">
        <v>45</v>
      </c>
      <c r="L72" s="31" t="s">
        <v>46</v>
      </c>
      <c r="M72" s="44"/>
      <c r="N72" s="44"/>
      <c r="O72" s="43">
        <v>43696</v>
      </c>
      <c r="P72" s="44">
        <v>2019</v>
      </c>
      <c r="Q72" s="36">
        <f t="shared" si="3"/>
        <v>1</v>
      </c>
      <c r="R72" s="91"/>
      <c r="S72" s="32" t="s">
        <v>50</v>
      </c>
      <c r="T72" s="44" t="s">
        <v>42</v>
      </c>
      <c r="U72" s="44" t="s">
        <v>92</v>
      </c>
      <c r="V72" s="44" t="s">
        <v>527</v>
      </c>
      <c r="W72" s="44" t="s">
        <v>173</v>
      </c>
      <c r="X72" s="44"/>
      <c r="Y72" s="32" t="s">
        <v>83</v>
      </c>
      <c r="Z72" s="40" t="s">
        <v>55</v>
      </c>
      <c r="AA72" s="44" t="s">
        <v>528</v>
      </c>
      <c r="AB72" s="44" t="s">
        <v>529</v>
      </c>
      <c r="AC72" s="44" t="s">
        <v>111</v>
      </c>
      <c r="AD72" s="90" t="s">
        <v>530</v>
      </c>
      <c r="AE72" s="44" t="s">
        <v>58</v>
      </c>
    </row>
    <row r="73" spans="1:31" ht="63.75" x14ac:dyDescent="0.25">
      <c r="A73" s="28">
        <f>IF(B72&lt;&gt;"",SUBTOTAL(3,B$8:B72)+1,"")</f>
        <v>66</v>
      </c>
      <c r="B73" s="85" t="s">
        <v>531</v>
      </c>
      <c r="C73" s="85" t="s">
        <v>532</v>
      </c>
      <c r="D73" s="79">
        <v>30666</v>
      </c>
      <c r="E73" s="32">
        <v>1983</v>
      </c>
      <c r="F73" s="32"/>
      <c r="G73" s="32">
        <v>1983</v>
      </c>
      <c r="H73" s="32">
        <f t="shared" si="2"/>
        <v>36</v>
      </c>
      <c r="I73" s="32" t="s">
        <v>526</v>
      </c>
      <c r="J73" s="32" t="s">
        <v>526</v>
      </c>
      <c r="K73" s="31" t="s">
        <v>45</v>
      </c>
      <c r="L73" s="31" t="s">
        <v>46</v>
      </c>
      <c r="M73" s="44"/>
      <c r="N73" s="44"/>
      <c r="O73" s="43">
        <v>43705</v>
      </c>
      <c r="P73" s="44">
        <v>2019</v>
      </c>
      <c r="Q73" s="36">
        <f t="shared" si="3"/>
        <v>1</v>
      </c>
      <c r="R73" s="91"/>
      <c r="S73" s="32" t="s">
        <v>138</v>
      </c>
      <c r="T73" s="44" t="s">
        <v>42</v>
      </c>
      <c r="U73" s="44" t="s">
        <v>52</v>
      </c>
      <c r="V73" s="44" t="s">
        <v>239</v>
      </c>
      <c r="W73" s="44" t="s">
        <v>533</v>
      </c>
      <c r="X73" s="44"/>
      <c r="Y73" s="32" t="s">
        <v>510</v>
      </c>
      <c r="Z73" s="40" t="s">
        <v>55</v>
      </c>
      <c r="AA73" s="44" t="s">
        <v>110</v>
      </c>
      <c r="AB73" s="44"/>
      <c r="AC73" s="44" t="s">
        <v>111</v>
      </c>
      <c r="AD73" s="90" t="s">
        <v>534</v>
      </c>
      <c r="AE73" s="44" t="s">
        <v>113</v>
      </c>
    </row>
    <row r="74" spans="1:31" ht="38.25" x14ac:dyDescent="0.25">
      <c r="A74" s="28">
        <f>IF(B73&lt;&gt;"",SUBTOTAL(3,B$8:B73)+1,"")</f>
        <v>67</v>
      </c>
      <c r="B74" s="45" t="s">
        <v>535</v>
      </c>
      <c r="C74" s="85" t="s">
        <v>281</v>
      </c>
      <c r="D74" s="79">
        <v>35918</v>
      </c>
      <c r="E74" s="32">
        <v>1998</v>
      </c>
      <c r="F74" s="32"/>
      <c r="G74" s="32">
        <v>1998</v>
      </c>
      <c r="H74" s="32">
        <f t="shared" si="2"/>
        <v>21</v>
      </c>
      <c r="I74" s="32" t="s">
        <v>536</v>
      </c>
      <c r="J74" s="32" t="s">
        <v>536</v>
      </c>
      <c r="K74" s="31" t="s">
        <v>45</v>
      </c>
      <c r="L74" s="31" t="s">
        <v>46</v>
      </c>
      <c r="M74" s="44"/>
      <c r="N74" s="44"/>
      <c r="O74" s="43">
        <v>43696</v>
      </c>
      <c r="P74" s="44">
        <v>2019</v>
      </c>
      <c r="Q74" s="36">
        <f t="shared" si="3"/>
        <v>1</v>
      </c>
      <c r="R74" s="91"/>
      <c r="S74" s="32"/>
      <c r="T74" s="44"/>
      <c r="U74" s="44"/>
      <c r="V74" s="44"/>
      <c r="W74" s="44"/>
      <c r="X74" s="44"/>
      <c r="Y74" s="32"/>
      <c r="Z74" s="40" t="s">
        <v>381</v>
      </c>
      <c r="AA74" s="40" t="s">
        <v>382</v>
      </c>
      <c r="AB74" s="44"/>
      <c r="AC74" s="44" t="s">
        <v>383</v>
      </c>
      <c r="AD74" s="90" t="s">
        <v>530</v>
      </c>
      <c r="AE74" s="44" t="s">
        <v>58</v>
      </c>
    </row>
    <row r="75" spans="1:31" ht="51" x14ac:dyDescent="0.25">
      <c r="A75" s="28">
        <f>IF(B74&lt;&gt;"",SUBTOTAL(3,B$8:B74)+1,"")</f>
        <v>68</v>
      </c>
      <c r="B75" s="85" t="s">
        <v>537</v>
      </c>
      <c r="C75" s="85" t="s">
        <v>411</v>
      </c>
      <c r="D75" s="79">
        <v>29298</v>
      </c>
      <c r="E75" s="32"/>
      <c r="F75" s="32">
        <v>1980</v>
      </c>
      <c r="G75" s="32">
        <v>1980</v>
      </c>
      <c r="H75" s="32">
        <f t="shared" si="2"/>
        <v>39</v>
      </c>
      <c r="I75" s="32" t="s">
        <v>538</v>
      </c>
      <c r="J75" s="32" t="s">
        <v>539</v>
      </c>
      <c r="K75" s="31" t="s">
        <v>45</v>
      </c>
      <c r="L75" s="31" t="s">
        <v>46</v>
      </c>
      <c r="M75" s="44"/>
      <c r="N75" s="44"/>
      <c r="O75" s="43">
        <v>43747</v>
      </c>
      <c r="P75" s="44">
        <v>2019</v>
      </c>
      <c r="Q75" s="36">
        <f t="shared" si="3"/>
        <v>1</v>
      </c>
      <c r="R75" s="91"/>
      <c r="S75" s="32" t="s">
        <v>138</v>
      </c>
      <c r="T75" s="44" t="s">
        <v>42</v>
      </c>
      <c r="U75" s="44" t="s">
        <v>239</v>
      </c>
      <c r="V75" s="44" t="s">
        <v>495</v>
      </c>
      <c r="W75" s="44" t="s">
        <v>540</v>
      </c>
      <c r="X75" s="44"/>
      <c r="Y75" s="32" t="s">
        <v>541</v>
      </c>
      <c r="Z75" s="40" t="s">
        <v>55</v>
      </c>
      <c r="AA75" s="44" t="s">
        <v>542</v>
      </c>
      <c r="AB75" s="44"/>
      <c r="AC75" s="44" t="s">
        <v>111</v>
      </c>
      <c r="AD75" s="90" t="s">
        <v>534</v>
      </c>
      <c r="AE75" s="44" t="s">
        <v>113</v>
      </c>
    </row>
    <row r="76" spans="1:31" ht="38.25" x14ac:dyDescent="0.25">
      <c r="A76" s="28">
        <f>IF(B75&lt;&gt;"",SUBTOTAL(3,B$8:B75)+1,"")</f>
        <v>69</v>
      </c>
      <c r="B76" s="85" t="s">
        <v>543</v>
      </c>
      <c r="C76" s="85" t="s">
        <v>525</v>
      </c>
      <c r="D76" s="79">
        <v>36893</v>
      </c>
      <c r="E76" s="32">
        <v>2001</v>
      </c>
      <c r="F76" s="32"/>
      <c r="G76" s="32">
        <v>2001</v>
      </c>
      <c r="H76" s="32">
        <f t="shared" si="2"/>
        <v>18</v>
      </c>
      <c r="I76" s="32" t="s">
        <v>544</v>
      </c>
      <c r="J76" s="32" t="s">
        <v>544</v>
      </c>
      <c r="K76" s="31" t="s">
        <v>45</v>
      </c>
      <c r="L76" s="31" t="s">
        <v>46</v>
      </c>
      <c r="M76" s="44"/>
      <c r="N76" s="44"/>
      <c r="O76" s="43">
        <v>43643</v>
      </c>
      <c r="P76" s="44">
        <v>2019</v>
      </c>
      <c r="Q76" s="36">
        <f t="shared" si="3"/>
        <v>1</v>
      </c>
      <c r="R76" s="91"/>
      <c r="S76" s="32"/>
      <c r="T76" s="44"/>
      <c r="U76" s="44"/>
      <c r="V76" s="44"/>
      <c r="W76" s="44"/>
      <c r="X76" s="44"/>
      <c r="Y76" s="32"/>
      <c r="Z76" s="40" t="s">
        <v>381</v>
      </c>
      <c r="AA76" s="40" t="s">
        <v>382</v>
      </c>
      <c r="AB76" s="44"/>
      <c r="AC76" s="44" t="s">
        <v>383</v>
      </c>
      <c r="AD76" s="90">
        <v>43773</v>
      </c>
      <c r="AE76" s="44" t="s">
        <v>58</v>
      </c>
    </row>
    <row r="77" spans="1:31" ht="51" x14ac:dyDescent="0.25">
      <c r="A77" s="28">
        <f>IF(B76&lt;&gt;"",SUBTOTAL(3,B$8:B76)+1,"")</f>
        <v>70</v>
      </c>
      <c r="B77" s="85" t="s">
        <v>545</v>
      </c>
      <c r="C77" s="85" t="s">
        <v>385</v>
      </c>
      <c r="D77" s="79"/>
      <c r="E77" s="32"/>
      <c r="F77" s="32"/>
      <c r="G77" s="32"/>
      <c r="H77" s="32">
        <f t="shared" si="2"/>
        <v>2019</v>
      </c>
      <c r="I77" s="32"/>
      <c r="J77" s="32"/>
      <c r="K77" s="31"/>
      <c r="L77" s="31"/>
      <c r="M77" s="44"/>
      <c r="N77" s="44"/>
      <c r="O77" s="43">
        <v>43824</v>
      </c>
      <c r="P77" s="44">
        <v>2019</v>
      </c>
      <c r="Q77" s="36">
        <f t="shared" si="3"/>
        <v>1</v>
      </c>
      <c r="R77" s="91"/>
      <c r="S77" s="32"/>
      <c r="T77" s="44"/>
      <c r="U77" s="44"/>
      <c r="V77" s="44"/>
      <c r="W77" s="44"/>
      <c r="X77" s="44"/>
      <c r="Y77" s="32"/>
      <c r="Z77" s="40" t="s">
        <v>55</v>
      </c>
      <c r="AA77" s="44" t="s">
        <v>546</v>
      </c>
      <c r="AB77" s="44"/>
      <c r="AC77" s="44" t="s">
        <v>111</v>
      </c>
      <c r="AD77" s="90" t="s">
        <v>534</v>
      </c>
      <c r="AE77" s="44" t="s">
        <v>113</v>
      </c>
    </row>
    <row r="78" spans="1:31" ht="51" x14ac:dyDescent="0.25">
      <c r="A78" s="28">
        <f>IF(B77&lt;&gt;"",SUBTOTAL(3,B$8:B77)+1,"")</f>
        <v>71</v>
      </c>
      <c r="B78" s="85" t="s">
        <v>366</v>
      </c>
      <c r="C78" s="85" t="s">
        <v>547</v>
      </c>
      <c r="D78" s="79"/>
      <c r="E78" s="32"/>
      <c r="F78" s="32"/>
      <c r="G78" s="32"/>
      <c r="H78" s="32">
        <f t="shared" si="2"/>
        <v>2019</v>
      </c>
      <c r="I78" s="32"/>
      <c r="J78" s="32"/>
      <c r="K78" s="31"/>
      <c r="L78" s="31"/>
      <c r="M78" s="44"/>
      <c r="N78" s="44"/>
      <c r="O78" s="43">
        <v>43825</v>
      </c>
      <c r="P78" s="44">
        <v>2019</v>
      </c>
      <c r="Q78" s="36">
        <f t="shared" si="3"/>
        <v>1</v>
      </c>
      <c r="R78" s="91"/>
      <c r="S78" s="32"/>
      <c r="T78" s="44"/>
      <c r="U78" s="44"/>
      <c r="V78" s="44"/>
      <c r="W78" s="44"/>
      <c r="X78" s="44"/>
      <c r="Y78" s="32"/>
      <c r="Z78" s="40" t="s">
        <v>55</v>
      </c>
      <c r="AA78" s="44" t="s">
        <v>546</v>
      </c>
      <c r="AB78" s="44"/>
      <c r="AC78" s="44" t="s">
        <v>111</v>
      </c>
      <c r="AD78" s="90" t="s">
        <v>534</v>
      </c>
      <c r="AE78" s="44" t="s">
        <v>113</v>
      </c>
    </row>
    <row r="79" spans="1:31" ht="25.5" x14ac:dyDescent="0.25">
      <c r="A79" s="28">
        <f>IF(B78&lt;&gt;"",SUBTOTAL(3,B$8:B78)+1,"")</f>
        <v>72</v>
      </c>
      <c r="B79" s="85" t="s">
        <v>76</v>
      </c>
      <c r="C79" s="85" t="s">
        <v>548</v>
      </c>
      <c r="D79" s="79"/>
      <c r="E79" s="32"/>
      <c r="F79" s="32"/>
      <c r="G79" s="32"/>
      <c r="H79" s="32">
        <f t="shared" si="2"/>
        <v>2019</v>
      </c>
      <c r="I79" s="32"/>
      <c r="J79" s="32"/>
      <c r="K79" s="31"/>
      <c r="L79" s="31"/>
      <c r="M79" s="44"/>
      <c r="N79" s="44"/>
      <c r="O79" s="43">
        <v>43833</v>
      </c>
      <c r="P79" s="44">
        <v>2020</v>
      </c>
      <c r="Q79" s="36">
        <f t="shared" si="3"/>
        <v>0</v>
      </c>
      <c r="R79" s="91"/>
      <c r="S79" s="32"/>
      <c r="T79" s="44"/>
      <c r="U79" s="44"/>
      <c r="V79" s="44"/>
      <c r="W79" s="44"/>
      <c r="X79" s="44"/>
      <c r="Y79" s="32"/>
      <c r="Z79" s="92"/>
      <c r="AA79" s="44"/>
      <c r="AB79" s="44"/>
      <c r="AC79" s="44" t="s">
        <v>111</v>
      </c>
      <c r="AD79" s="90"/>
      <c r="AE79" s="44" t="s">
        <v>75</v>
      </c>
    </row>
    <row r="80" spans="1:31" ht="51" x14ac:dyDescent="0.25">
      <c r="A80" s="28">
        <f>IF(B79&lt;&gt;"",SUBTOTAL(3,B$8:B79)+1,"")</f>
        <v>73</v>
      </c>
      <c r="B80" s="85" t="s">
        <v>549</v>
      </c>
      <c r="C80" s="85" t="s">
        <v>550</v>
      </c>
      <c r="D80" s="79">
        <v>35153</v>
      </c>
      <c r="E80" s="32">
        <v>1996</v>
      </c>
      <c r="F80" s="32"/>
      <c r="G80" s="32">
        <v>1996</v>
      </c>
      <c r="H80" s="32">
        <f t="shared" si="2"/>
        <v>23</v>
      </c>
      <c r="I80" s="32"/>
      <c r="J80" s="32" t="s">
        <v>551</v>
      </c>
      <c r="K80" s="31" t="s">
        <v>45</v>
      </c>
      <c r="L80" s="31" t="s">
        <v>46</v>
      </c>
      <c r="M80" s="44"/>
      <c r="N80" s="44"/>
      <c r="O80" s="43">
        <v>43486</v>
      </c>
      <c r="P80" s="44">
        <v>2019</v>
      </c>
      <c r="Q80" s="36">
        <f t="shared" si="3"/>
        <v>1</v>
      </c>
      <c r="R80" s="91"/>
      <c r="S80" s="32"/>
      <c r="T80" s="44"/>
      <c r="U80" s="44"/>
      <c r="V80" s="44"/>
      <c r="W80" s="44"/>
      <c r="X80" s="44"/>
      <c r="Y80" s="32"/>
      <c r="Z80" s="95"/>
      <c r="AA80" s="92" t="s">
        <v>552</v>
      </c>
      <c r="AB80" s="44"/>
      <c r="AC80" s="44"/>
      <c r="AD80" s="90" t="s">
        <v>553</v>
      </c>
      <c r="AE80" s="44" t="s">
        <v>58</v>
      </c>
    </row>
    <row r="81" spans="1:31" x14ac:dyDescent="0.25">
      <c r="A81" s="96"/>
      <c r="B81" s="97"/>
      <c r="C81" s="97"/>
      <c r="D81" s="98"/>
      <c r="E81" s="99"/>
      <c r="F81" s="99"/>
      <c r="G81" s="99"/>
      <c r="H81" s="99"/>
      <c r="I81" s="99"/>
      <c r="J81" s="99"/>
      <c r="K81" s="100"/>
      <c r="L81" s="100"/>
      <c r="M81" s="101"/>
      <c r="N81" s="101"/>
      <c r="O81" s="102"/>
      <c r="P81" s="101"/>
      <c r="Q81" s="101"/>
      <c r="R81" s="103"/>
      <c r="S81" s="99"/>
      <c r="T81" s="101"/>
      <c r="U81" s="101"/>
      <c r="V81" s="101"/>
      <c r="W81" s="101"/>
      <c r="X81" s="101"/>
      <c r="Y81" s="99"/>
      <c r="Z81" s="104"/>
      <c r="AA81" s="101"/>
      <c r="AB81" s="101"/>
      <c r="AC81" s="101"/>
      <c r="AD81" s="105"/>
      <c r="AE81" s="101"/>
    </row>
  </sheetData>
  <mergeCells count="6">
    <mergeCell ref="B4:C4"/>
    <mergeCell ref="A1:AE1"/>
    <mergeCell ref="T2:U2"/>
    <mergeCell ref="V2:W2"/>
    <mergeCell ref="Z2:AC2"/>
    <mergeCell ref="B3:C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dcterms:created xsi:type="dcterms:W3CDTF">2020-01-17T10:05:22Z</dcterms:created>
  <dcterms:modified xsi:type="dcterms:W3CDTF">2020-01-17T10:09:24Z</dcterms:modified>
</cp:coreProperties>
</file>